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56_066\D\ปี 2557-58\Manual\ว273 แนวทางการประเมินตนเอง\"/>
    </mc:Choice>
  </mc:AlternateContent>
  <bookViews>
    <workbookView xWindow="0" yWindow="0" windowWidth="14370" windowHeight="6990" tabRatio="745" activeTab="3"/>
  </bookViews>
  <sheets>
    <sheet name="ตัวอย่างการประเมิน ส่วนที่ ๒" sheetId="1" r:id="rId1"/>
    <sheet name="ส่วนที่ ๑" sheetId="5" r:id="rId2"/>
    <sheet name="ส่วนที่ ๒ ด้านคุณสมบัติ" sheetId="9" r:id="rId3"/>
    <sheet name="ส่วนที่ ๒ ด้านการปฏิบัติงาน" sheetId="2" r:id="rId4"/>
    <sheet name="ส่วนที่ ๒ จริยธรรม" sheetId="3" r:id="rId5"/>
    <sheet name="ส่วนที่ ๓" sheetId="4" r:id="rId6"/>
    <sheet name="ส่วนที่ ๔" sheetId="6" r:id="rId7"/>
    <sheet name="ส่วนที่ ๕" sheetId="7" r:id="rId8"/>
    <sheet name="ลายมือชื่อ" sheetId="8" r:id="rId9"/>
    <sheet name="เอกสารแนบ" sheetId="11" r:id="rId10"/>
  </sheets>
  <definedNames>
    <definedName name="_xlnm.Print_Area" localSheetId="1">'ส่วนที่ ๑'!$A$1:$G$23</definedName>
    <definedName name="_xlnm.Print_Titles" localSheetId="0">'ตัวอย่างการประเมิน ส่วนที่ ๒'!$1:$3</definedName>
    <definedName name="_xlnm.Print_Titles" localSheetId="4">'ส่วนที่ ๒ จริยธรรม'!$1:$3</definedName>
    <definedName name="_xlnm.Print_Titles" localSheetId="3">'ส่วนที่ ๒ ด้านการปฏิบัติงาน'!$1:$3</definedName>
    <definedName name="_xlnm.Print_Titles" localSheetId="2">'ส่วนที่ ๒ ด้านคุณสมบัติ'!$1:$3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10" i="1" l="1"/>
  <c r="C4" i="1"/>
  <c r="C12" i="1"/>
  <c r="C65" i="9"/>
  <c r="C63" i="9"/>
  <c r="C60" i="9"/>
  <c r="C57" i="9"/>
  <c r="C55" i="9"/>
  <c r="C52" i="9"/>
  <c r="C50" i="9"/>
  <c r="C49" i="9" s="1"/>
  <c r="C46" i="9"/>
  <c r="C42" i="9"/>
  <c r="C34" i="9"/>
  <c r="C32" i="9"/>
  <c r="C26" i="9"/>
  <c r="C25" i="9" s="1"/>
  <c r="C20" i="9"/>
  <c r="C18" i="9"/>
  <c r="C12" i="9"/>
  <c r="C11" i="9"/>
  <c r="C10" i="9" s="1"/>
  <c r="D10" i="9" s="1"/>
  <c r="C4" i="9"/>
  <c r="D4" i="9" s="1"/>
  <c r="D49" i="9" l="1"/>
  <c r="D25" i="9"/>
  <c r="C16" i="3"/>
  <c r="C13" i="3"/>
  <c r="C9" i="3"/>
  <c r="B16" i="3"/>
  <c r="B13" i="3"/>
  <c r="B9" i="3"/>
  <c r="B4" i="3"/>
  <c r="C4" i="3" s="1"/>
  <c r="D135" i="2"/>
  <c r="D132" i="2"/>
  <c r="D106" i="2"/>
  <c r="D90" i="2"/>
  <c r="D62" i="2"/>
  <c r="D33" i="2"/>
  <c r="C64" i="2"/>
  <c r="C62" i="2" s="1"/>
  <c r="C113" i="2"/>
  <c r="C90" i="2"/>
  <c r="C135" i="2"/>
  <c r="C132" i="2"/>
  <c r="C130" i="2"/>
  <c r="C124" i="2"/>
  <c r="C122" i="2" s="1"/>
  <c r="C118" i="2"/>
  <c r="C116" i="2"/>
  <c r="C107" i="2"/>
  <c r="C106" i="2" s="1"/>
  <c r="C104" i="2"/>
  <c r="C96" i="2"/>
  <c r="C94" i="2"/>
  <c r="C91" i="2"/>
  <c r="C85" i="2"/>
  <c r="C83" i="2"/>
  <c r="C77" i="2"/>
  <c r="C71" i="2"/>
  <c r="C56" i="2"/>
  <c r="C53" i="2"/>
  <c r="C44" i="2"/>
  <c r="C42" i="2"/>
  <c r="C35" i="2"/>
  <c r="C34" i="2" s="1"/>
  <c r="C31" i="2"/>
  <c r="C29" i="2"/>
  <c r="C27" i="2"/>
  <c r="C24" i="2"/>
  <c r="C22" i="2"/>
  <c r="C19" i="2"/>
  <c r="C9" i="2"/>
  <c r="C5" i="2" s="1"/>
  <c r="C4" i="2" s="1"/>
  <c r="D4" i="2" s="1"/>
  <c r="C46" i="1"/>
  <c r="C32" i="1"/>
  <c r="C26" i="1"/>
  <c r="C25" i="1" s="1"/>
  <c r="C34" i="1"/>
  <c r="C42" i="1"/>
  <c r="C50" i="1"/>
  <c r="C49" i="1" s="1"/>
  <c r="C52" i="1"/>
  <c r="C57" i="1"/>
  <c r="C55" i="1" s="1"/>
  <c r="C60" i="1"/>
  <c r="C63" i="1"/>
  <c r="C65" i="1"/>
  <c r="C20" i="1"/>
  <c r="C18" i="1"/>
  <c r="D49" i="1" l="1"/>
  <c r="D25" i="1"/>
  <c r="C11" i="1"/>
  <c r="D10" i="1" s="1"/>
  <c r="D4" i="1"/>
</calcChain>
</file>

<file path=xl/sharedStrings.xml><?xml version="1.0" encoding="utf-8"?>
<sst xmlns="http://schemas.openxmlformats.org/spreadsheetml/2006/main" count="375" uniqueCount="265">
  <si>
    <t>มาตรฐานด้านคุณสมบัติ</t>
  </si>
  <si>
    <t>มาตรฐาน</t>
  </si>
  <si>
    <t>แนวทางปฏิบัติ</t>
  </si>
  <si>
    <t>ผลการประเมิน</t>
  </si>
  <si>
    <t>ปัญหา / ข้อจำกัดและแนวทางแก้ไข</t>
  </si>
  <si>
    <t>แบบประเมินตนเอง</t>
  </si>
  <si>
    <t>ของหน่วยงานตรวจสอบภายใน</t>
  </si>
  <si>
    <t>ส่วนที่ ๑</t>
  </si>
  <si>
    <t>หัวหน้าหน่วยงานตรวจสอบภายใน</t>
  </si>
  <si>
    <t>เจ้าหน้าที่ตรวจสอบภายใน</t>
  </si>
  <si>
    <r>
      <t>จำนวนบุคลากร</t>
    </r>
    <r>
      <rPr>
        <sz val="16"/>
        <color theme="1"/>
        <rFont val="TH SarabunPSK"/>
        <family val="2"/>
      </rPr>
      <t xml:space="preserve"> </t>
    </r>
  </si>
  <si>
    <t xml:space="preserve">คน  </t>
  </si>
  <si>
    <t>ประกอบด้วย</t>
  </si>
  <si>
    <t>ตำแหน่ง</t>
  </si>
  <si>
    <t>๑. ชื่อ – นามสกุล</t>
  </si>
  <si>
    <t>๒. ชื่อ – นามสกุล</t>
  </si>
  <si>
    <t>๓. ชื่อ – นามสกุล</t>
  </si>
  <si>
    <t>๔. ชื่อ – นามสกุล</t>
  </si>
  <si>
    <t>๕. ชื่อ – นามสกุล</t>
  </si>
  <si>
    <t>๖. ชื่อ – นามสกุล</t>
  </si>
  <si>
    <t>๗. ชื่อ – นามสกุล</t>
  </si>
  <si>
    <t>๘. ชื่อ – นามสกุล</t>
  </si>
  <si>
    <t>๙. ชื่อ – นามสกุล</t>
  </si>
  <si>
    <t>๑๐. ชื่อ – นามสกุล</t>
  </si>
  <si>
    <t>ชื่อ – นามสกุล</t>
  </si>
  <si>
    <r>
      <t xml:space="preserve">หน่วยงานตรวจสอบภายในสังกัด </t>
    </r>
    <r>
      <rPr>
        <sz val="16"/>
        <color theme="1"/>
        <rFont val="TH SarabunPSK"/>
        <family val="2"/>
      </rPr>
      <t>กรม</t>
    </r>
  </si>
  <si>
    <t>กระทรวง</t>
  </si>
  <si>
    <t>ประจำปีงบประมาณ พ.ศ.</t>
  </si>
  <si>
    <t>๑๐๐๐ วัตถุประสงค์  อำนาจหน้าที่ และความรับผิดชอบ</t>
  </si>
  <si>
    <t>๒. กฎบัตรการตรวจสอบภายในได้รับความเห็นชอบจากหัวหน้าส่วนราชการ</t>
  </si>
  <si>
    <t>๕. การปฏิบัติตามกฎบัตรการตรวจสอบภายใน หน่วยงานตรวจสอบภายใน สามารถปฏิบัติได้ตามกฎบัตรที่กำหนด</t>
  </si>
  <si>
    <r>
      <t>๑. หน่วยงานตรวจสอบภายในได้กำหนดวัตถุประสงค์ อำนาจหน้าที่ ความรับผิดชอบ</t>
    </r>
    <r>
      <rPr>
        <i/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คำนิยามของงานตรวจสอบภายใน และมาตรฐานและจริยธรรมการปฏิบัติงานตรวจสอบภายใน  ไว้ในกฎบัตรการตรวจสอบภายใน</t>
    </r>
  </si>
  <si>
    <t xml:space="preserve">๓. การทบทวนกฎบัตรการตรวจสอบภายใน โดยหัวหน้าหน่วยงานตรวจสอบภายในได้ปฏิบัติเป็นระยะๆ ตามที่กรมบัญชีกลางกำหนดและมีการนำเสนอกฎบัตรที่ได้ทบทวนให้หัวหน้าส่วนราชการพิจารณาเห็นชอบ </t>
  </si>
  <si>
    <t>๔. การเผยแพร่กฎบัตรการตรวจสอบภายใน หน่วยงานตรวจสอบภายในได้เผยแพร่ให้ทราบทั่วกันในส่วนราชการ</t>
  </si>
  <si>
    <t>๑๑๐๐ ความเป็นอิสระและความเที่ยงธรรม</t>
  </si>
  <si>
    <t>๑๑๑๐ ความเป็นอิสระภายในหน่วยงาน</t>
  </si>
  <si>
    <t xml:space="preserve">๑. หน่วยงานตรวจสอบภายในมีสายการบังคับบัญชาและมีการเสนองานตรงต่อหัวหน้าส่วนราชการ </t>
  </si>
  <si>
    <t>- การให้ความเห็นชอบกฎบัตรการตรวจสอบภายใน</t>
  </si>
  <si>
    <t>- การอนุมัติแผนการตรวจสอบ</t>
  </si>
  <si>
    <t>- การรายงานผลการปฏิบัติงานตรวจสอบ</t>
  </si>
  <si>
    <t xml:space="preserve">- เรื่องอื่นๆ ที่เกี่ยวข้อง    </t>
  </si>
  <si>
    <t xml:space="preserve">๒. การปฏิบัติงานตรวจสอบภายใน ปราศจากการแทรกแซง ในเรื่องการกำหนดขอบเขตการตรวจสอบ การปฏิบัติงานตรวจสอบและการรายงานผลการปฏิบัติงานตรวจสอบ  </t>
  </si>
  <si>
    <t>๑๑๒๐ ความเที่ยงธรรมของผู้ตรวจสอบภายใน</t>
  </si>
  <si>
    <t>๑๑๓๐ ข้อจำกัดของความเป็นอิสระหรือความเที่ยงธรรม</t>
  </si>
  <si>
    <t>๑๒๐๐ ความเชี่ยวชาญและความระมัดระวังรอบคอบ</t>
  </si>
  <si>
    <t>๑๒๑๐ ความเชี่ยวชาญ</t>
  </si>
  <si>
    <t xml:space="preserve">๒. ผู้ตรวจสอบภายในมีความรู้ ทักษะ และความสามารถในการตรวจสอบภายใน </t>
  </si>
  <si>
    <t>๔. ผู้ตรวจสอบภายในมีความรู้ ทักษะ และความสามารถที่จะประเมินความเสี่ยงของการเกิดทุจริตและเสนอแนวทางในการบริหารจัดการทุจริต</t>
  </si>
  <si>
    <t xml:space="preserve">๓. หัวหน้าหน่วยงานตรวจสอบภายในได้ให้คำแนะนำและความช่วยเหลือแก่ผู้ปฏิบัติงานตรวจสอบภายใน กรณีที่ผู้ปฏิบัติงานตรวจสอบภายในขาดความรู้ ทักษะ และความสามารถที่จำเป็นในการปฏิบัติงานที่ได้รับมอบหมายบางส่วนหรือทั้งหมดของงาน </t>
  </si>
  <si>
    <t>๕. หัวหน้าหน่วยงานตรวจสอบภายในไม่รับงานบริการให้คำปรึกษาหรือให้คำแนะนำและความช่วยเหลือ ในกรณีที่ผู้ปฏิบัติงานตรวจสอบภายในขาดความรู้ ทักษะ และความสามารถที่จำเป็นต่อการปฏิบัติงานในเรื่องนั้นๆ บางส่วนหรือทั้งหมดของงาน เช่น การแพทย์ การออกแบบก่อสร้าง เป็นต้น (กรณีไม่เคยเกิดเหตุการณ์ตามข้อนี้ให้ระบุ N/A)</t>
  </si>
  <si>
    <t>๑๒๒๐ ความระมัดระวังรอบคอบ</t>
  </si>
  <si>
    <t>๒. การปฏิบัติงานตรวจสอบ ผู้ตรวจสอบภายในได้คำนึงถึงสิ่งต่างๆ ดังต่อไปนี้</t>
  </si>
  <si>
    <t>- การขยายขอบเขตงาน ในกรณีที่เห็นว่าจำเป็น  เพื่อให้งานที่ได้รับมอบหมายบรรลุผลสำเร็จตามวัตถุประสงค์</t>
  </si>
  <si>
    <t>- ความซับซ้อนของงาน ผลกระทบที่อาจจะเกิดขึ้นอย่างมีนัยสำคัญและความสำคัญของเรื่องที่จะตรวจสอบ</t>
  </si>
  <si>
    <t>- ความเพียงพอและประสิทธิผลของการกำกับดูแลการบริหารความเสี่ยง และการควบคุม</t>
  </si>
  <si>
    <t>๔. ผู้ตรวจสอบภายในได้คำนึงถึงความเสี่ยงที่มีนัยสำคัญที่อาจส่งผลกระทบต่อวัตถุประสงค์หรือเป้าหมายของการดำเนินงานและการใช้ทรัพยากรของส่วนราชการ</t>
  </si>
  <si>
    <t>๕. การปฏิบัติงานบริการให้คำปรึกษาผู้ตรวจสอบภายในได้คำนึงถึงสิ่งต่างๆ ดังต่อไปนี้</t>
  </si>
  <si>
    <t>- ความซับซ้อนและขอบเขตของงานที่จำเป็น</t>
  </si>
  <si>
    <t>๑๒๓๐ การพัฒนาวิชาชีพอย่างต่อเนื่อง</t>
  </si>
  <si>
    <t xml:space="preserve">๑. ผู้ตรวจสอบภายในได้ศึกษาหาความรู้ ทักษะ และความสามารถอื่นๆ ที่เกี่ยวข้องเพิ่มเติมอย่างสม่ำเสมอ </t>
  </si>
  <si>
    <t>๒. หน่วยงานตรวจสอบภายในได้รับการสนับสนุนงบประมาณเพื่อการพัฒนาความรู้ความสามารถของบุคลากรอย่างเพียงพอ</t>
  </si>
  <si>
    <t>๑๓๐๐ การประกันและการปรับปรุงคุณภาพงาน</t>
  </si>
  <si>
    <t>๑๓๑๐ การประเมินการประกันและปรับปรุงคุณภาพงาน</t>
  </si>
  <si>
    <r>
      <t>หัวหน้าหน่วยงานตรวจสอบภายในมีการประเมินประสิทธิผลและประสิทธิภาพของการปฏิบัติงานตรวจสอบภายใน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รวมทั้งวางแผนในการพัฒนา/ปรับปรุงคุณภาพงาน</t>
    </r>
  </si>
  <si>
    <t>๑๓๑๑ การประเมินผลจากภายใน</t>
  </si>
  <si>
    <t xml:space="preserve">๑. หัวหน้าหน่วยงานตรวจสอบภายได้มีการสอบทานติดตามและประเมินผลการปฏิบัติงานภายในหน่วยงานตรวจสอบภายในอย่างต่อเนื่อง  </t>
  </si>
  <si>
    <t>๑๓๑๒ การประเมินผลจากภายนอก</t>
  </si>
  <si>
    <t>๒. หัวหน้าหน่วยงานตรวจสอบภายในได้มีการหารือกับหัวหน้าส่วนราชการ ในเรื่องดังต่อไปนี้</t>
  </si>
  <si>
    <t>๑๓๒๐ การรายงานผลการประเมินการประกันและปรับปรุงคุณภาพงาน</t>
  </si>
  <si>
    <t>๑๓๒๑ การระบุข้อความ “เป็นไปตามมาตรฐานการตรวจสอบภายใน”</t>
  </si>
  <si>
    <t>๑๓๒๒ การเปิดเผยการไม่ปฏิบัติงานตามมาตรฐานการตรวจสอบภายใน</t>
  </si>
  <si>
    <t>๒๐๐๐ การบริหารงานตรวจสอบภายใน</t>
  </si>
  <si>
    <t>๒๐๑๐ การวางแผนการตรวจสอบ</t>
  </si>
  <si>
    <t xml:space="preserve">๔. หน่วยงานตรวจสอบภายในได้ดำเนินการ ดังนี้ </t>
  </si>
  <si>
    <t xml:space="preserve">- ประเมินผลการควบคุมภายใน  </t>
  </si>
  <si>
    <t>- ประเมินความเสี่ยงให้ครอบคลุมภารกิจและเป้าหมายของส่วนราชการ โดยวิธีการระบุปัจจัยเสี่ยง วิเคราะห์ และจัดลำดับความสำคัญของหน่วยงานหรือกิจกรรมที่จะต้องตรวจสอบ</t>
  </si>
  <si>
    <t>๕. วัตถุประสงค์ที่กำหนดในแผนการตรวจสอบสอดคล้องกับผลการประเมินความเสี่ยงและการควบคุม</t>
  </si>
  <si>
    <t>๖. หน่วยงานตรวจสอบภายในได้หารือเรื่องความเสี่ยงกับฝ่ายบริหาร และนำข้อมูลข่าวสารมาพิจารณาในการวางแผนการตรวจสอบ</t>
  </si>
  <si>
    <t xml:space="preserve">๙.   หัวหน้าหน่วยงานตรวจสอบภายในได้พิจารณาถึงความคาดหวังของหัวหน้าส่วนราชการและผู้ที่เกี่ยวข้องที่มีต่อความเห็นของการตรวจสอบภายใน รวมถึง ข้อสรุปอื่นๆ </t>
  </si>
  <si>
    <r>
      <t>๑๐. หัวหน้าหน่วยงานตรวจสอบภายในได้กำหนดงานบริการให้คำปรึกษาไว้ในแผนการตรวจสอบ</t>
    </r>
    <r>
      <rPr>
        <b/>
        <sz val="16"/>
        <color theme="1"/>
        <rFont val="TH SarabunPSK"/>
        <family val="2"/>
      </rPr>
      <t xml:space="preserve">  </t>
    </r>
  </si>
  <si>
    <t xml:space="preserve">๑๑. การรับงานบริการให้คำปรึกษา หัวหน้าหน่วยงานตรวจสอบภายในได้พิจารณาถึงโอกาสที่จะก่อให้เกิดการปรับปรุงการบริหารความเสี่ยง การสร้างคุณค่าเพิ่มและการปรับปรุงการดำเนินงารของส่วนราชการ </t>
  </si>
  <si>
    <t>๒๐๒๐ การเสนอและอนุมัติแผนการตรวจสอบ</t>
  </si>
  <si>
    <t xml:space="preserve">๒. หัวหน้าหน่วยงานตรวจสอบภายในได้นำเสนอเรื่องทรัพยากรที่จำเป็นต้องใช้ในการปฏิบัติงาน และผลกระทบที่อาจเกิดขึ้นจากข้อจำกัดของทรัพยากรที่มีอยู่ </t>
  </si>
  <si>
    <t>๒๐๓๐ การบริหารทรัพยากร</t>
  </si>
  <si>
    <t>๒๐๔๐ นโยบายและแนวทางการปฏิบัติงาน</t>
  </si>
  <si>
    <t>๒๐๕๐ การประสานงาน</t>
  </si>
  <si>
    <t xml:space="preserve">หัวหน้าหน่วยงานตรวจสอบภายในได้แลกเปลี่ยนข้อมูลและประสานงานกับหน่วยงานตรวจสอบภายในของส่วนราชการอื่น และผู้ตรวจสอบภายนอก รวมทั้งบุคคลหรือหน่วยงานอื่นที่ปฏิบัติงานเกี่ยวข้องกับงานตรวจสอบภายใน </t>
  </si>
  <si>
    <t>๒๐๖๐ การรายงานต่อหัวหน้าส่วนราชการ</t>
  </si>
  <si>
    <t>๒๐๗๐ การใช้บริการตรวจสอบจากภายนอกและความรับผิดชอบของส่วนราชการ</t>
  </si>
  <si>
    <t>๒๑๐๐ ลักษณะของงานตรวจสอบภายใน</t>
  </si>
  <si>
    <t>๒๑๑๐ การกำกับดูแล</t>
  </si>
  <si>
    <t>๓. การปฏิบัติงานตรวจสอบภายในสามารถประเมินว่า การกำกับดูแลเทคโนโลยีสารสนเทศได้สนับสนุนวัตถุประสงค์และยุทธศาสตร์ของส่วนราชการ</t>
  </si>
  <si>
    <t>๒๑๒๐ การบริหารความเสี่ยง</t>
  </si>
  <si>
    <t xml:space="preserve">- การดูแลและรักษาทรัพย์สิน  </t>
  </si>
  <si>
    <t>๒๑๓๐ การควบคุม</t>
  </si>
  <si>
    <t xml:space="preserve">๑. หน่วยงานตรวจสอบภายในได้สนับสนุนและส่งเสริมให้ส่วนราชการมีการควบคุมในเรื่องต่างๆ ที่เหมาะสมและเพียงพอ </t>
  </si>
  <si>
    <t>๒. หน่วยงานตรวจสอบภายในมีการประเมินประสิทธิผลและประสิทธิภาพของการควบคุม รวมทั้งสนับสนุนให้มีการปรับปรุงอย่างต่อเนื่อง</t>
  </si>
  <si>
    <t>- การดูแลและรักษาทรัพย์สิน</t>
  </si>
  <si>
    <t>- การปฏิบัติตามกฎ ระเบียบ ข้อบังคับ นโยบาย  วิธีการปฏิบัติงานและข้อสัญญาต่างๆ</t>
  </si>
  <si>
    <t>๒๒๐๐ การวางแผนการปฏิบัติงาน</t>
  </si>
  <si>
    <t>- ความเสี่ยงที่สำคัญๆ ที่มีผลกระทบต่อความสำเร็จว่าอยู่ในระดับที่ยอมรับได้หรือไม่</t>
  </si>
  <si>
    <t>- โอกาสในการปรับปรุงกิจกรรมการบริหารความเสี่ยงและการควบคุมให้ดีขึ้น</t>
  </si>
  <si>
    <t>๔. การปฏิบัติงานบริการให้คำปรึกษา ผู้ตรวจสอบภายในได้ทำความเข้าใจร่วมกับผู้รับบริการเกี่ยวกับวัตถุประสงค์ ขอบเขต ความรับผิดชอบ และความคาดหวังอื่นๆ เป็นลายลักษณ์อักษรในเรื่องที่มีนัยสำคัญ</t>
  </si>
  <si>
    <t>๒๒๑๐ การกำหนดวัตถุประสงค์</t>
  </si>
  <si>
    <t>๑. วัตถุประสงค์ที่กำหนดในแผนการปฏิบัติงานสอดคล้องกับผลการประเมินความเสี่ยง</t>
  </si>
  <si>
    <t>๒๒๒๐ การกำหนดขอบเขตการปฏิบัติงาน</t>
  </si>
  <si>
    <t>๒. ในระหว่างการตรวจสอบ หากผู้รับบริการขอรับคำปรึกษาในเรื่องที่มีนัยสำคัญ ผู้ตรวจสอบภายในได้ทำความเข้าใจกับผู้รับบริการเกี่ยวกับวัตถุประสงค์ ขอบเขต ความรับผิดชอบ และความคาดหวังอื่นๆ เป็นลายลักษณ์อักษร</t>
  </si>
  <si>
    <t>๔. ในกรณีที่มีข้อจำกัดจนทำให้ไม่สามารถบริการให้คำปรึกษาตามขอบเขตที่กำหนด ผู้ตรวจสอบภายในได้หารือกับผู้รับบริการถึงข้อจำกัดดังกล่าว เพื่อพิจารณาว่าสมควรปฏิบัติต่อหรือไม่</t>
  </si>
  <si>
    <t>๒๒๓๐ การจัดสรรทรัพยากร</t>
  </si>
  <si>
    <t>๒๒๔๐ แผนการปฏิบัติงาน</t>
  </si>
  <si>
    <t>๔. แผนการปฏิบัติงานให้คำปรึกษา มีรูปแบบและเนื้อหาที่แตกต่างตามแต่ละลักษณะของงานที่ได้รับมอบหมาย</t>
  </si>
  <si>
    <t>๒๓๐๐ การปฏิบัติงาน</t>
  </si>
  <si>
    <t>๒๓๑๐ การรวบรวมข้อมูล</t>
  </si>
  <si>
    <t>๒๓๒๐ การวิเคราะห์และประเมินผล</t>
  </si>
  <si>
    <t>ผู้ตรวจสอบภายในได้ใช้วิธีการวิเคราะห์และประเมินผลข้อมูลที่มีความเหมาะสม เพื่อให้ได้ข้อสรุปและผลการปฏิบัติงานที่ได้รับการยอมรับ เช่น ค่าเฉลี่ย ค่าร้อยละ เป็นต้น</t>
  </si>
  <si>
    <t>๒๓๓๐ การบันทึกข้อมูล</t>
  </si>
  <si>
    <t>๓. มีการสอบทานกระดาษทำการ โดยหัวหน้าหน่วยงานตรวจสอบภายในหรือผู้ที่ได้รับมอบหมาย</t>
  </si>
  <si>
    <t>๕. หากมีการเปิดเผยข้อมูลที่ได้รับจากการปฏิบัติงานให้บุคคลภายนอกทราบ หัวหน้าหน่วยงานตรวจสอบภายในได้รับความเห็นชอบจากหัวหน้าส่วนราชการและหรือที่ปรึกษาทางด้านกฎหมาย</t>
  </si>
  <si>
    <t>๒๓๔๐ การกำกับดูแลการปฏิบัติงาน</t>
  </si>
  <si>
    <t xml:space="preserve">หัวหน้าหน่วยงานตรวจสอบภายในได้มีการกำกับดูแลการปฏิบัติงานที่ได้รับมอบหมายอย่างใกล้ชิด </t>
  </si>
  <si>
    <t>๒๔๐๐ การรายงานผลการปฏิบัติงาน</t>
  </si>
  <si>
    <t>๒๔๑๐ หลักเกณฑ์ในการรายงานผลการปฏิบัติงาน</t>
  </si>
  <si>
    <t>๕. งานบริการให้คำปรึกษา ได้มีการกำหนดรูปแบบและเนื้อหาของการรายงานความคืบหน้าและรายงานผลการปฏิบัติงานแตกต่างกันตามลักษณะของงานและความต้องการของผู้รับบริการ</t>
  </si>
  <si>
    <t>๒๔๒๐ คุณภาพของรายงานผลการปฏิบัติงาน</t>
  </si>
  <si>
    <r>
      <t>๑.</t>
    </r>
    <r>
      <rPr>
        <sz val="7"/>
        <color theme="1"/>
        <rFont val="Times New Roman"/>
        <family val="1"/>
      </rPr>
      <t xml:space="preserve">      </t>
    </r>
    <r>
      <rPr>
        <sz val="16"/>
        <color theme="1"/>
        <rFont val="TH SarabunPSK"/>
        <family val="2"/>
      </rPr>
      <t>รายงานผลการตรวจสอบมีความถูกต้องโดยปราศจากข้อผิดพลาด บิดเบือน รายงานตามข้อเท็จจริง เที่ยงธรรม ไม่อคติ ไม่ลำเอียง ชัดเจนด้วยการใช้ภาษาที่เข้าใจง่าย เป็นเหตุเป็นผลตรงประเด็น สร้างสรรค์เป็นประโยชน์กับผู้รับบริการ เสนอข้อมูลครบถ้วน และทันเวลา</t>
    </r>
  </si>
  <si>
    <t>๒๔๓๐ การระบุข้อความ “การปฏิบัติงานเป็นไปตามมาตรฐานการตรวจสอบภายใน”</t>
  </si>
  <si>
    <t>๒. ในกรณีที่ผู้ตรวจสอบภายในไม่สามารถปฏิบัติงานเป็นไปตามมาตรฐาน ซึ่งมีผลกระทบต่อการปฏิบัติงานได้มีการเปิดเผยไว้ในรายงานผล การปฏิบัติงานตามรายละเอียดดังต่อไปนี้</t>
  </si>
  <si>
    <t xml:space="preserve">- เหตุผลที่ทำให้ไม่สามารถปฏิบัติตามมาตรฐาน </t>
  </si>
  <si>
    <t>๒๔๔๐ การเผยแพร่ผลการปฏิบัติงาน</t>
  </si>
  <si>
    <t>๒. การเผยแพร่รายงานผลการปฏิบัติงานให้แก่บุคคลภายนอกที่ไม่ได้ระบุไว้ในกฎหมาย หรือคำสั่งที่เกี่ยวข้องทางราชการ หัวหน้าหน่วยงานตรวจสอบภายในได้ดำเนินการในเรื่องต่อไปนี้</t>
  </si>
  <si>
    <t>- ควบคุมการเผยแพร่รายงานผลการปฏิบัติงานตรวจสอบภายใน โดยระบุข้อจำกัดในการใช้รายงาน</t>
  </si>
  <si>
    <t>๒๔๕๐ การให้ความเห็นในภาพรวม</t>
  </si>
  <si>
    <t>๒๕๐๐ การติดตามผล</t>
  </si>
  <si>
    <t>๑. หัวหน้าหน่วยงานตรวจสอบภายในได้กำหนดกระบวนการติดตามผลการนำข้อเสนอแนะในรายงานผลการปฏิบัติงานตรวจสอบไปปฏิบัติ</t>
  </si>
  <si>
    <t>๒. หน่วยงานตรวจสอบภายในได้ติดตามผลการนำคำปรึกษาของผู้ตรวจสอบภายในไปปฏิบัติตามขอบเขตที่ได้มีการเห็นชอบร่วมกับผู้รับบริการ</t>
  </si>
  <si>
    <t>๒๖๐๐ การยอมรับสภาพความเสี่ยงของฝ่ายบริหาร</t>
  </si>
  <si>
    <t>ความซื่อสัตย์ ( Integrity )</t>
  </si>
  <si>
    <t>๑. ผู้ตรวจสอบภายในปฏิบัติหน้าที่ด้วยความซื่อสัตย์ ขยันหมั่นเพียรและมีความรับผิดชอบ</t>
  </si>
  <si>
    <t>๒. ผู้ตรวจสอบภายในได้ปฏิบัติตามกฎหมาย ระเบียบ ข้อบังคับ และเปิดเผยข้อมูลตามวิชาชีพที่กำหนด</t>
  </si>
  <si>
    <t>ความเที่ยงธรรม ( Objectivity )</t>
  </si>
  <si>
    <t>๓. ผู้ตรวจสอบภายในเปิดเผยหรือรายงานข้อเท็จจริงอันเป็นสาระสำคัญทั้งหมดที่ตรวจพบ ซึ่งหากละเว้นไม่เปิดเผยหรือไม่รายงานข้อเท็จจริงดังกล่าวแล้ว อาจจะทำให้รายงานการตรวจสอบบิดเบือนไปจากข้อเท็จจริงหรือเป็นการปิดบังการกระทำที่ผิดกฎหมาย</t>
  </si>
  <si>
    <t>จริยธรรมการปฏิบัติงานตรวจสอบภายใน</t>
  </si>
  <si>
    <t>การปกปิดความลับ ( Confidentiality )</t>
  </si>
  <si>
    <t>๑. ผู้ตรวจสอบภายในมีความรอบคอบในการใช้และรักษาข้อมูลต่างๆ ที่ได้รับจากการปฏิบัติงานตรวจสอบ</t>
  </si>
  <si>
    <t>ความสามารถในหน้าที่ ( Competency )</t>
  </si>
  <si>
    <t>๓. ผู้ตรวจสอบภายในพัฒนาศักยภาพของตนเอง รวมทั้งพัฒนาประสิทธิผลและคุณภาพของการให้บริการอย่างสม่ำเสมอและต่อเนื่อง</t>
  </si>
  <si>
    <t>ส่วนที่ ๓</t>
  </si>
  <si>
    <t>สรุปผลการประเมินการปฏิบัติงาน</t>
  </si>
  <si>
    <t>ส่วนที่ ๔</t>
  </si>
  <si>
    <t>ปัญหา อุปสรรค ข้อเสนอแนะและหรือความคิดเห็น</t>
  </si>
  <si>
    <t>ส่วนที่ ๕</t>
  </si>
  <si>
    <t>แผนการพัฒนาและปรับปรุงการปฏิบัติงาน</t>
  </si>
  <si>
    <t>ลำดับที่</t>
  </si>
  <si>
    <t>เรื่องที่ปรับปรุง</t>
  </si>
  <si>
    <t>กระบวนการ/วิธีการดำเนินงาน</t>
  </si>
  <si>
    <t>ระยะเวลาดำเนินงาน</t>
  </si>
  <si>
    <t>ผู้รับผิดชอบ</t>
  </si>
  <si>
    <t>งบประมาณ (บาท)</t>
  </si>
  <si>
    <t>หมายเหตุ</t>
  </si>
  <si>
    <t>๓. ผู้ตรวจสอบภายในไม่เข้าไปเกี่ยวข้องในการกระทำใดๆ ที่ขัดต่อกฎหมายหรือไม่เข้าไปมีส่วนร่วมในการกระทำที่อาจนำความเสื่อมเสียมาสู่วิชาชีพการตรวจสอบภายใน หรือสร้างความเสียหายต่อส่วนราชการ</t>
  </si>
  <si>
    <t>๑. ผู้ตรวจสอบภายในไม่มีส่วนเกี่ยวข้องหรือสร้างความสัมพันธ์ใดๆ ที่จะนำไปสู่ความขัดแย้งกับผลประโยชน์ของทางราชการ รวมทั้งการกระทำใดๆ ที่จะทำให้เกิดอคติลำเอียงจนเป็นเหตุให้ไม่สามารถปฏิบัติงานตรวจสอบตามหน้าที่ความรับผิดชอบได้อย่างเที่ยงธรรม</t>
  </si>
  <si>
    <t>๒. ผู้ตรวจสอบภายในไม่รับสิ่งของใดๆ ที่จะทำให้เกิดหรืออาจก่อให้เกิดความไม่เที่ยงธรรมในการใช้วิจารณญาณเยี่ยงผู้ประกอบอาชีพที่พึงปฏิบัติ</t>
  </si>
  <si>
    <t>๒. ผู้ตรวจสอบภายในไม่นำข้อมูลต่างๆ ที่ได้รับจาก การปฏิบัติงานไปใช้แสวงหาผลประโยชน์เพื่อตนเอง และไม่กระทำการใดๆ ที่ขัดต่อกฎหมายและประโยชน์ของทางราชการ</t>
  </si>
  <si>
    <t>๑. ผู้ตรวจสอบภายในปฏิบัติหน้าที่เฉพาะในส่วนที่ตนมีความรู้ ความสามารถ ทักษะและประสบการณ์ ที่จำเป็นสำหรับการปฏิบัติงานเท่านั้น</t>
  </si>
  <si>
    <t>๒. ผู้ตรวจสอบภายในปฏิบัติหน้าที่โดยยึดหลักมาตรฐานการตรวจสอบภายในของส่วนราชการ</t>
  </si>
  <si>
    <t>ผู้ตรวจสอบภายในปฏิบัติงานด้วยความเที่ยงธรรม โดยปราศจากความลำเอียง อคติ ซึ่งส่งผลต่อการลดหย่อนคุณภาพของงาน รวมถึงหลีกเลี่ยงในเรื่องของความขัดแย้งทางผลประโยชน์</t>
  </si>
  <si>
    <t>๑. ในกรณีที่มีเหตุหรือข้อจำกัดที่จะทำให้ไม่สามารถปฏิบัติงานได้อย่างเป็นอิสระหรือเที่ยงธรรม ผู้ตรวจสอบภายในได้เปิดเผยถึงเหตุหรือข้อจำกัดดังกล่าวให้ผู้ที่เกี่ยวข้องทราบ</t>
  </si>
  <si>
    <t>๒. ผู้ตรวจสอบภายในไม่ประเมินงานที่ตนเคย มีหน้าที่รับผิดชอบมาก่อน และมีการสอบทานงานที่หัวหน้าหน่วยงานตรวจสอบภายในเคยมีหน้าที่รับผิดชอบมาก่อน โดยหน่วยงานอื่นภายในส่วนราชการที่ไม่มีส่วนเกี่ยวข้องกับการปฏิบัติงานตรวจสอบภายใน เช่น ฝ่ายแผนและประเมินผล เป็นต้น</t>
  </si>
  <si>
    <t>๓. ผู้ตรวจสอบภายในสามารถปฏิบัติงานให้คำปรึกษาในงานที่ตนเคยมีหน้าที่รับผิดชอบมาก่อนด้วยความเที่ยงธรรม</t>
  </si>
  <si>
    <t>๑. ผู้ตรวจสอบภายในปฏิบัติหน้าที่ด้วยความระมัดระวังรอบคอบและใช้ทักษะในการปฏิบัติงานอย่างสมเหตุสมผล เพื่อให้ผลการปฏิบัติงานเป็นที่ยอมรับและน่าเชื่อถือ</t>
  </si>
  <si>
    <t>๑. ผู้ตรวจสอบภายในมีความรู้ ทักษะและความสามารถในเรื่องต่างๆ ที่จำเป็นต่อการปฏิบัติงานตรวจสอบภายใน เช่น ความรู้ด้านเทคโนโลยีสารสนเทศ เป็นต้น</t>
  </si>
  <si>
    <t>- ความคุ้มค่าของค่าใช้จ่ายที่เกิดขึ้นจากการบริการให้คำปรึกษาเมื่อเทียบกับประโยชน์ที่คาดว่าส่วนราชการจะได้รับ</t>
  </si>
  <si>
    <t>- ความต้องการและความคาดหวังของผู้มอบหมายงานหรือผู้รับบริการ รวมทั้งลักษณะของเรื่องที่จะให้คำปรึกษาเวลาที่ใช้ในการปฏิบัติงานและการรายงานผลการปฏิบัติงาน</t>
  </si>
  <si>
    <t>- โอกาสหรือความเป็นไปได้ที่จะก่อให้เกิดความผิดพลาด ความผิดปกติหรือการไม่ปฏิบัติตามกฎ ระเบียบ ข้อบังคับที่สำคัญ</t>
  </si>
  <si>
    <t>- ความคุ้มค่าของค่าใช้จ่ายที่เกิดขึ้นจากการปฏิบัติงานตรวจสอบภายใน เมื่อเทียบกับผลประโยชน์ที่ส่วนราชการคาดว่าจะได้รับ</t>
  </si>
  <si>
    <t>๓. ผู้ตรวจสอบภายในพิจารณาใช้เทคโนโลยีสารสนเทศ และเทคนิคการวิเคราะห์ข้อมูลอื่นๆมาเป็นเครื่องมือช่วยสนับสนุนการปฏิบัติงานตรวจสอบภายใน</t>
  </si>
  <si>
    <t>๒. หน่วยงานตรวจสอบภายใน มีการสอบทานการปฏิบัติงานตรวจสอบภายในเป็นระยะๆ โดยการประเมินตนเอง หรือ การประเมินโดยบุคคลอื่นที่อยู่ภายในส่วนราชการที่มีความรู้เกี่ยวกับการปฏิบัติงานตรวจสอบภายใน</t>
  </si>
  <si>
    <t>๑. หน่วยงานตรวจสอบภายในได้รับการประเมินจากบุคคลหรือคณะบุคคลจากภายนอกส่วนราชการ ซึ่งมีความเป็นอิสระ โดยมีความรู้ ทักษะ ประสบการณ์เกี่ยวกับการปฏิบัติงานตรวจสอบภายในและการประเมินผลอย่างน้อยทุกๆ ๕ ปี</t>
  </si>
  <si>
    <t>- ความจำเป็นในการเพิ่มความถี่ของการประเมินผลจากภายนอก</t>
  </si>
  <si>
    <t>- คุณสมบัติและความเป็นอิสระ รวมทั้งความขัดแย้ง ทางผลประโยชน์ที่อาจเกิดขึ้นของบุคคลหรือคณะบุคคลซึ่งเป็นผู้ประเมินจากภายนอก</t>
  </si>
  <si>
    <t>๑. หัวหน้าหน่วยงานตรวจสอบภายในได้รายงานผลการประเมินจากภายในและภายนอกให้หัวหน้าส่วนราชการทราบ</t>
  </si>
  <si>
    <t>๒. มีการจัดทำรายงานผลการประเมินจากภายใน อย่างน้อยปีละ ๑ ครั้ง</t>
  </si>
  <si>
    <t>กรณีที่หัวหน้าหน่วยงานตรวจสอบภายในสามารถรายงานว่า "ได้ปฏิบัติงานเป็นไปตามมาตรฐานการตรวจสอบภายในของส่วนราชการ" ต่อเมื่อผลการประเมินการประกันและปรับปรุงคุณภาพงานระบุว่าการปฏิบัติงานตรวจสอบภายในสอดคล้องและเป็นไปตามมาตรฐานการตรวจสอบภายใน</t>
  </si>
  <si>
    <t>๔. ในกรณีที่มีเหตุหรือข้อจำกัดที่จะทำให้ไม่สามารถปฏิบัติงานให้คำปรึกษาได้อย่างเป็นอิสระหรือเที่ยงธรรม ผู้ตรวจสอบภายในได้เปิดเผยถึงเหตุหรือข้อจำกัดดังกล่าวให้ผู้ที่เกี่ยวข้องทราบ</t>
  </si>
  <si>
    <t>มาตรฐานด้านการปฏิบัติงาน</t>
  </si>
  <si>
    <t>๑. หัวหน้าหน่วยงานตรวจสอบภายในได้จัดทำแผนการตรวจสอบระยะยาวครอบคลุมทุกหน่วยรับตรวจ</t>
  </si>
  <si>
    <t>๒. หัวหน้าหน่วยงานตรวจสอบภายในได้จัดทำแผนการตรวจสอบประจำปีเป็นประจำทุกปี</t>
  </si>
  <si>
    <t>๓. หน่วยงานตรวจสอบภายในได้จัดทำแผนการตรวจสอบตามผลการประเมินความเสี่ยงอย่างน้อยปีละ ๑ ครั้ง</t>
  </si>
  <si>
    <t>๗. หน่วยงานตรวจสอบภายในได้ติดตามการเปลี่ยนแปลงและประเมินความเสี่ยงของส่วนราชการอย่างสม่ำเสมอ</t>
  </si>
  <si>
    <t>๘. หน่วยงานตรวจสอบภายในได้ประสานงานกับหน่วยรับตรวจเป็นอย่างดี เพื่อให้ผู้บริหารของหน่วยรับตรวจมีส่วนร่วมในการให้ข้อมูลและข้อเสนอแนะในการจัดทำแผนการตรวจสอบ</t>
  </si>
  <si>
    <t>๑. หัวหน้าหน่วยงานตรวจสอบภายในได้เสนอแผนการตรวจสอบหรือการปรับเปลี่ยนแผนการตรวจสอบในรอบปีที่มีนัยสำคัญให้หัวหน้าส่วนราชการพิจารณาอนุมัติ</t>
  </si>
  <si>
    <t>หัวหน้าหน่วยงานตรวจสอบภายในได้บริหารทรัพยากรให้มีความเหมาะสมและเพียงพอต่อการปฏิบัติงานให้บรรลุตามแผนการตรวจสอบที่ได้รับอนุมัติ</t>
  </si>
  <si>
    <t>๑. หัวหน้าหน่วยงานตรวจสอบภายในได้กำหนดนโยบายและขั้นตอนในการปฏิบัติงานตรวจสอบภายในเป็นลายลักษณ์อักษร เพื่อใช้เป็นแนวทางในการปฏิบัติงานตรวจสอบ</t>
  </si>
  <si>
    <t>๒. หน่วยงานตรวจสอบภายในได้จัดทำคู่มือการปฏิบัติงานตรวจสอบภายในให้เป็นปัจจุบัน</t>
  </si>
  <si>
    <t>หัวหน้าหน่วยงานตรวจสอบภายในได้รายงานผลการปฏิบัติงานเป็นระยะๆ ตามที่กรมบัญชีกลางกำหนด ให้หัวหน้าส่วนราชการทราบถึงวัตถุประสงค์ อำนาจหน้าที่ ความรับผิดชอบ และผลการปฏิบัติงานตามที่กำหนดไว้ในแผนการตรวจสอบ รวมทั้งประเด็นความเสี่ยงและการควบคุมที่มีนัยสำคัญ ความเสี่ยงของการทุจริต ประเด็นการกำกับดูแล รวมทั้งเรื่องอื่นๆ ที่ต้องการทราบหรือร้องขอ</t>
  </si>
  <si>
    <t>หน่วยงานตรวจสอบภายในได้ควบคุมดูแลให้การปฏิบัติงานตรวจสอบภายในของผู้ตรวจสอบภายนอกบรรลุผลตามแผนการตรวจสอบที่กำหนด</t>
  </si>
  <si>
    <t>๑. หน่วยงานตรวจสอบภายในมีการประเมินและให้คำแนะนำที่เหมาะสมในการปรับปรุงงานให้ดีขึ้น เพื่อให้บรรลุวัตถุประสงค์ต่างๆ ดังนี้</t>
  </si>
  <si>
    <t>- เสริมสร้างจริยธรรมและคุณค่าให้เกิดภายในส่วนราชการ</t>
  </si>
  <si>
    <t>- ทำให้มั่นใจว่าการบริหารจัดการของส่วนราชการมีประสิทธิผลและเจ้าหน้าที่ผู้ปฏิบัติงานมีความรับผิดชอบ</t>
  </si>
  <si>
    <t>- มีการสื่อสารข้อมูลความเสี่ยงและการควบคุมภายในครอบคลุมหน่วยงานต่างๆ ภายในส่วนราชการ</t>
  </si>
  <si>
    <t>- มีการประสานงานและสื่อสารข้อมูลระหว่างผู้ตรวจสอบภายนอก ผู้ตรวจสอบภายใน และฝ่ายบริหารของส่วนราชการ</t>
  </si>
  <si>
    <t>๒. การปฏิบัติงานตรวจสอบภายในสามารถประเมินการกำกับดูแล การนำไปปฏิบัติ และผลสำเร็จของกิจกรรมงานหรือโครงการ รวมทั้งวัตถุประสงค์ที่เกี่ยวข้องกับการสร้างจริยธรรมของส่วนราชการ</t>
  </si>
  <si>
    <t>๑. การปฏิบัติงานตรวจสอบภายในสามารถประเมินความมีประสิทธิผลและสนับสนุนให้เกิดการปรับปรุงของกระบวนการบริหารความเสี่ยง</t>
  </si>
  <si>
    <t>๒. การปฏิบัติงานตรวจสอบภายในได้ประเมินความเสี่ยงที่เกี่ยวกับกระบวนการกำกับดูแล การดำเนินงาน และ ระบบข้อมูลสารสนเทศในเรื่องต่างๆ ดังนี้</t>
  </si>
  <si>
    <t>- ความถูกต้อง ครบถ้วน และความน่าเชื่อถือของข้อมูลสารสนเทศด้านการเงินและการดำเนินงาน</t>
  </si>
  <si>
    <t>- ความมีประสิทธิผลและประสิทธิภาพของการดำเนินงาน</t>
  </si>
  <si>
    <t>- การปฏิบัติตามกฎ ระเบียบ ข้อบังคับ นโยบาย วิธีการปฏิบัติงาน และข้อสัญญาต่างๆ</t>
  </si>
  <si>
    <t>๓. การปฏิบัติงานตรวจสอบภายในสามารถประเมินโอกาสของการเกิดทุจริต และวิธีการบริหารความเสี่ยงของการทุจริต</t>
  </si>
  <si>
    <t>๔. ในระหว่างการปฏิบัติงานบริการให้คำปรึกษาผู้ตรวจสอบภายในได้ระบุความเสี่ยงที่มีผลกระทบต่อการปฏิบัติงาน และระมัดระวังความเสี่ยงอื่นๆ ที่มีนัยสำคัญที่อาจเกิดขึ้นด้วย</t>
  </si>
  <si>
    <t>๕. ผู้ตรวจสอบภายในสามารถนำความรู้ในเรื่องความเสี่ยงที่ได้รับจากการปฏิบัติงานบริการให้คำปรึกษามาใช้ในการประเมินผลกระบวนการบริหารความเสี่ยงของส่วนราชการ</t>
  </si>
  <si>
    <t xml:space="preserve">๖. การให้คำปรึกษากับฝ่ายบริหารในการจัดให้มีหรือปรับปรุงกระบวนการบริหารความเสี่ยงผู้ตรวจสอบภายในได้หลีกเลี่ยงในส่วนของการดำเนินการ ซึ่งเป็นหน้าที่ ความรับผิดชอบของฝ่ายบริหาร </t>
  </si>
  <si>
    <t xml:space="preserve">๓. การปฏิบัติงานตรวจสอบภายในของหน่วยงานตรวจสอบภายในสามารถประเมินถึงความเพียงพอและประสิทธิผลของการควบคุมในเรื่องต่างๆ ดังนี้ </t>
  </si>
  <si>
    <t>- ความถูกต้อง ครบถ้วน และความน่าเชื่อถือของข้อมูลสารสนเทศ ด้านการเงิน และการดำเนินงาน</t>
  </si>
  <si>
    <t>๔. ผู้ตรวจสอบภายในได้นำความรู้ของการควบคุมที่ได้รับจากการบริการให้คำปรึกษามาใช้ในการประเมินผลการควบคุมภายในของส่วนราชการ</t>
  </si>
  <si>
    <t>๑. ผู้ตรวจสอบภายในได้จัดทำแผนการปฏิบัติงานของงาน ที่ได้รับมอบหมายทั้งการบริการให้ความเชื่อมั่นและการบริการให้คำปรึกษา พร้อมทั้ง กำหนดวัตถุประสงค์ ขอบเขต ระยะเวลา และการจัดสรรทรัพยากร</t>
  </si>
  <si>
    <t>๒. การวางแผนการปฏิบัติงาน ผู้ตรวจสอบภายในได้คำนึงถึงสิ่งต่างๆ ดังต่อไปนี้</t>
  </si>
  <si>
    <t>- วัตถุประสงค์ของงานและวิธีการดำเนินงานในอันที่จะทำให้บรรลุวัตถุประสงค์</t>
  </si>
  <si>
    <t>- ความเพียงพอและความมีประสิทธิผลของกิจกรรมการบริหารความเสี่ยงและระบบการควบคุมเมื่อเปรียบเทียบกับกรอบการปฏิบัติงาน หรือกฎ ระเบียบ ข้อบังคับที่เกี่ยวข้อง</t>
  </si>
  <si>
    <t>๒. การกำหนดวัตถุประสงค์ของกิจกรรมที่จะตรวจสอบ ผู้ตรวจสอบภายในได้พิจารณาถึงความเป็นไปได้ที่อาจจะเกิดข้อผิดพลาด ข้อบกพร่อง การทุจริต และการไม่ปฏิบัติตามกฎหมาย ระเบียบ ข้อบังคับ รวมทั้งความเสี่ยงอื่นๆ ที่มีนัยสำคัญ</t>
  </si>
  <si>
    <t>๓. ในกรณีที่หลักเกณฑ์การควบคุมที่ฝ่ายบริหารกำหนดไม่เพียงพอที่จะบรรลุวัตถุประสงค์หรือเป้าหมาย ผู้ตรวจสอบภายในได้ร่วมกับฝ่ายบริหาร เพื่อพัฒนาหลักเกณฑ์ที่จะใช้ประเมินผลการควบคุมที่เหมาะสม</t>
  </si>
  <si>
    <t xml:space="preserve">๔. วัตถุประสงค์ของงานบริการให้คำปรึกษา ผู้ตรวจสอบภายในได้คำนึงถึงกระบวนการกำกับดูแล การบริหารความเสี่ยง และการควบคุมภายในตามขอบเขตที่ได้มีการเห็นชอบร่วมกันกับผู้รับบริการ </t>
  </si>
  <si>
    <t>๕. วัตถุประสงค์ของงานบริการให้คำปรึกษามีความสอดคล้องกับการสร้างคุณค่าเพิ่ม ยุทธศาสตร์ และวัตถุประสงค์หรือเป้าหมายของส่วนราชการ</t>
  </si>
  <si>
    <t>๑. ขอบเขตการปฏิบัติงานตามแผนการปฏิบัติงานได้กำหนดครอบคลุมถึงระบบการทำงานต่างๆ เอกสาร หลักฐาน รายงาน บุคลากร และทรัพย์สินต่างๆ รวมทั้งในส่วนที่อยู่ในความดูแลของบุคคลอื่นๆ เพื่อให้การปฏิบัติงานบรรลุตามวัตถุประสงค์ที่กำหนด</t>
  </si>
  <si>
    <t>๓. ผู้ตรวจสอบภายในมั่นใจว่า การกำหนดขอบเขต การปฏิบัติงานบริการให้คำปรึกษาเพียงพอที่จะบรรลุวัตถุประสงค์</t>
  </si>
  <si>
    <t>๒. แผนการปฏิบัติงานได้ระบุวิธีการในการคัดเลือกข้อมูล วิเคราะห์ ประเมินผล และบันทึกข้อมูลที่ได้รับในระหว่างการปฏิบัติงานไว้อย่างเหมาะสม</t>
  </si>
  <si>
    <t>๓. แผนการปฏิบัติงานได้รับการอนุมัติจากหัวหน้าหน่วยงานตรวจสอบภายในหรือผู้ที่ได้รับมอบหมายก่อนที่จะเริ่มปฏิบัติงานและทุกครั้งที่มีการเปลี่ยนแปลง</t>
  </si>
  <si>
    <t>๑. ผู้ตรวจสอบภายในมีการคัดเลือกและรวบรวม ข้อมูลสารสนเทศ เอกสาร หลักฐานที่เพียงพอมีความน่าเชื่อถือ มีความเกี่ยวข้อง และเป็นประโยชน์ต่อการปฏิบัติงาน เพื่อให้การปฏิบัติงานที่ได้รับมอบหมายบรรลุตามวัตถุประสงค์</t>
  </si>
  <si>
    <t>๒. การคัดเลือกขนาดของกลุ่มตัวอย่างข้อมูลหรือประชากร เพื่อให้ได้หลักฐานเพียงพอที่จะบรรลุตามวัตถุประสงค์การตรวจสอบ (การคัดเลือกขนาดของกลุ่มตัวอย่างข้อมูล เช่น วิธีทางสถิติ แบบง่าย Simple random sampling แบบเป็นระบบ Systematic sampling แบบกลุ่ม Cluster sampling สูตรทางคณิตศาสตร์ของ taro yamana ที่ระดับความเชื่อมั่นร้อยละ ๙๕ กำหนด ค่าความคลาดเคลื่อนไม่เกินร้อยละ ๕ โปรแกรมคอมพิวเตอร์ช่วยในการเลือกกลุ่มตัวอย่างข้อมูล เป็นต้น)</t>
  </si>
  <si>
    <t>๑. ผู้ตรวจสอบภายในมีการบันทึกผลการตรวจสอบ เพื่อเป็นหลักฐานในการปฏิบัติงานแต่ละครั้งในกระดาษทำการ</t>
  </si>
  <si>
    <t>๒. ผู้ตรวจสอบภายในมีการบันทึกข้อมูลที่เกี่ยวข้องเพียงพอต่อการสนับสนุนข้อสรุปและผลการปฏิบัติงาน</t>
  </si>
  <si>
    <t>๔. หัวหน้าหน่วยงานตรวจสอบภายในได้มีการควบคุมการเข้าถึงข้อมูลที่ได้รับจากการปฏิบัติงาน</t>
  </si>
  <si>
    <t>๖. หัวหน้าหน่วยงานตรวจสอบภายในได้มีการกำหนดระยะเวลาในการเก็บรักษาข้อมูลที่ได้รับจากการปฏิบัติงาน ซึ่งจัดเก็บอยู่ในสื่อรูปแบบต่างๆ ให้มีความสอดคล้องกับแนวทางปฏิบัติของส่วนราชการและระเบียบของทางราชการที่เกี่ยวข้อง</t>
  </si>
  <si>
    <t>๗. หัวหน้าหน่วยงานตรวจสอบภายในได้กำหนดนโยบายในการเก็บรักษาข้อมูลและการเผยแพร่ข้อมูลที่ได้รับจากงานบริการให้คำปรึกษากับบุคคลภายในและภายนอกส่วนราชการให้มีความสอดคล้องกับแนวทางปฏิบัติงานของส่วนราชการและระเบียบของทางราชการที่เกี่ยวข้อง</t>
  </si>
  <si>
    <t>๑. รายงานผลการปฏิบัติงานได้มีการระบุถึงวัตถุประสงค์ ขอบเขต สรุปผลการตรวจสอบ/ข้อตรวจพบ ความคิดเห็น ข้อเสนอแนะ และแนวทางในการปรับปรุงแก้ไขที่สามารถนำไปปฏิบัติได้</t>
  </si>
  <si>
    <t>๓. รายงานผลการปฏิบัติงานได้มีการกล่าวถึงข้อตรวจพบที่ดีในการปฏิบัติงานของหน่วยรับตรวจ</t>
  </si>
  <si>
    <r>
      <t>๔.</t>
    </r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การเผยแพร่รายงานผลการปฏิบัติงานให้บุคคลภายนอกส่วนราชการทราบ หน่วยงานตรวจสอบภายในมีการกำหนดข้อจำกัดในการเผยแพร่และการนำผลการตรวจสอบไปใช้ต่อด้วย</t>
    </r>
  </si>
  <si>
    <r>
      <t>๒.</t>
    </r>
    <r>
      <rPr>
        <sz val="7"/>
        <color theme="1"/>
        <rFont val="Times New Roman"/>
        <family val="1"/>
      </rPr>
      <t xml:space="preserve">      </t>
    </r>
    <r>
      <rPr>
        <sz val="16"/>
        <color theme="1"/>
        <rFont val="TH SarabunPSK"/>
        <family val="2"/>
      </rPr>
      <t>ในกรณีที่พบว่า รายงานผลการปฏิบัติงานที่เสนอเกิดความผิดพลาดหรือละเลยในการกล่าวถึงประเด็นหลักที่สำคัญ หัวหน้าหน่วยงานตรวจสอบภายในได้รีบแก้ไขและจัดส่งรายงานฉบับที่แก้ไขแล้วไปยังบุคคลที่เกี่ยวข้องทันที</t>
    </r>
  </si>
  <si>
    <t>- หลักการหรือกฎเกณฑ์ในข้อใดของมาตรฐานและจริยธรรมในการปฏิบัติงานตรวจสอบภายในที่ไม่สามารถปฏิบัติตามได้</t>
  </si>
  <si>
    <t xml:space="preserve">- ผลกระทบที่เกิดขึ้นเมื่อไม่สามารถปฏิบัติตามมาตรฐาน (กรณีไม่เคยเกิดเหตุการณ์ตามข้อนี้ให้ระบุ N/A)             </t>
  </si>
  <si>
    <t>๑.หัวหน้าหน่วยงานตรวจสอบภายในได้มีการเผยแพร่ผลการปฏิบัติงานให้กับหัวหน้าส่วนราชการ รวมทั้งผู้ที่เกี่ยวข้องทราบตามความเหมาะสม</t>
  </si>
  <si>
    <t>- ประเมินความเสี่ยงที่อาจเกิดขึ้นกับส่วนราชการ</t>
  </si>
  <si>
    <t xml:space="preserve">- ปรึกษากับหัวหน้าส่วนราชการและหรือที่ปรึกษาทางด้านกฎหมายตามความเหมาะสม </t>
  </si>
  <si>
    <t>๔. ในระหว่างการปฏิบัติงานบริการให้คำปรึกษา หากพบว่า มีการบ่งชี้ประเด็นเกี่ยวกับการกำกับดูแล การบริหารความเสี่ยง และการควบคุมที่มีความสำคัญต่อส่วนราชการในภาพรวมผู้ตรวจสอบภายในได้รายงานให้กับหัวหน้าส่วนราชการทราบ</t>
  </si>
  <si>
    <t>การให้ความเห็นหรือสรุปผลการตรวจสอบ        ผู้ตรวจสอบภายในได้คำนึงถึงความคาดหวังของผู้บริหารและผู้ที่เกี่ยวข้อง ตลอดจนมีข้อมูลที่เพียงพอ เชื่อถือได้ มีความเกี่ยวข้องและเป็นประโยชน์ เพื่อเป็นการสนับสนุนความเห็นหรือสรุปผลการตรวจสอบ</t>
  </si>
  <si>
    <t xml:space="preserve">๑. หัวหน้าหน่วยงานตรวจสอบภายในได้นำเรื่องความเสี่ยงที่เหลืออยู่ ซึ่งอาจก่อให้เกิดความเสียหายแก่ส่วนราชการ แต่ยังไม่ได้รับการแก้ไขหารือกับผู้บริหารระดับสูง  </t>
  </si>
  <si>
    <t>๒. กรณีที่ไม่สามารถหาข้อยุติได้ หัวหน้าหน่วยงานตรวจสอบภายในได้นำเรื่องความเสี่ยงดังกล่าวเสนอต่อหัวหน้าส่วนราชการ เพื่อพิจารณาหา      ข้อยุติต่อไป</t>
  </si>
  <si>
    <t xml:space="preserve">๑. ผู้ตรวจสอบภายในได้จัดทำรายละเอียด        การปฏิบัติงานในขั้นตอนต่างๆ เป็นลายลักษณ์อักษร  </t>
  </si>
  <si>
    <t>๔. ผู้ตรวจสอบภายในให้ความเคารพและสนับสนุนการปฏิบัติตามกฎหมาย ระเบียบ ข้อบังคับ และจรรยาบรรณของทางราชการ</t>
  </si>
  <si>
    <r>
      <t>๑.</t>
    </r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ผู้ตรวจสอบภายในสามารถรายงานผลการปฏิบัติงานตรวจสอบภายในว่า “ได้ปฏิบัติงานเป็นไปตามมาตรฐานการตรวจสอบภายใน” ก็ต่อเมื่อผลการประเมินการประกันและปรับปรุงคุณภาพงานระบุว่า การปฏิบัติงานตรวจสอบภายในเป็นไปตามมาตรฐานการตรวจสอบภายในแล้วเท่านั้น (กรณีไม่เคยเกิดเหตุการณ์ตามข้อนี้ให้ระบุ N/A)</t>
    </r>
  </si>
  <si>
    <t>ลงชื่อ..........................................................................................</t>
  </si>
  <si>
    <t>(.........................................................................................)</t>
  </si>
  <si>
    <t>ตำแหน่ง......................................................................................</t>
  </si>
  <si>
    <t xml:space="preserve">. </t>
  </si>
  <si>
    <t>ร้อยละ</t>
  </si>
  <si>
    <t xml:space="preserve">กรณีที่ผู้ตรวจสอบภายในไม่สามารถปฏิบัติงานตรวจสอบภายในตามที่ระบุไว้ในมาตรฐาน และมีผลกระทบต่อขอบเขตหรือวิธีการปฏิบัติงานตรวจสอบภายใน หัวหน้าหน่วยงานตรวจสอบภายในได้มีการเปิดเผยข้อเท็จจริงให้หัวหน้าส่วนราชการทราบ (กรณีไม่เคยเกิดเหตุการณ์ตามข้อนี้ให้ระบุ N/A) </t>
  </si>
  <si>
    <t>คะแนน</t>
  </si>
  <si>
    <t>๓. กรณีให้บริการตรวจสอบกับหน่วยงานภายนอกผู้ตรวจสอบภายในได้ทำความเข้าใจร่วมกับผู้รับบริการ เกี่ยวกับวัตถุประสงค์ ขอบเขต ความรับผิดชอบและความคาดหวังอื่นๆ รวมทั้งข้อจำกัดในการเผยแพร่รายงานผลการปฏิบัติงานและการเข้าถึงเอกสารข้อมูลที่เกี่ยวข้องเป็นลายลักษณ์อักษร (กรณีไม่เคยเกิดเหตุการณ์ตามข้อนี้ให้ระบุ N/A)</t>
  </si>
  <si>
    <t>การจัดสรรจำนวนผู้ตรวจสอบภายใน เครื่องมืออุปกรณ์ งบประมาณมีความเหมาะสมและเพียงพอต่อการปฏิบัติงานให้บรรลุตามวัตถุประสงค์ รวมทั้งสอดคล้องกับลักษณะและความซับซ้อนของงาน ตลอดจนข้อจำกัดของเวลาและทรัพยากรที่มีอยู่</t>
  </si>
  <si>
    <t>๕. ในระหว่างการปฏิบัติงานบริการให้คำปรึกษา  ผู้ตรวจสอบภายในสามารถระบุการควบคุมภายในที่สอดคล้องกับวัตถุประสงค์ของการปฏิบัติงาน และระมัดระวังต่อประเด็นความเสี่ยงที่มีนัยสำคัญ</t>
  </si>
  <si>
    <r>
      <t xml:space="preserve">๒. </t>
    </r>
    <r>
      <rPr>
        <sz val="16"/>
        <color theme="1"/>
        <rFont val="TH SarabunPSK"/>
        <family val="2"/>
      </rPr>
      <t>ผู้ตรวจสอบภายในได้ให้ความเห็นหรือสรุปผลการตรวจสอบไว้ในรายงานผลการปฏิบัติงานโดยสรุปประเด็นหรือการอธิบายเกี่ยวกับ ผลการตรวจสอบที่เกี่ยวข้องกับ     การควบคุมภายใน ความเสี่ยงและผลการดำเนินงานที่สำคัญให้ผู้บริหารและผู้ที่เกี่ยวข้องทราบ</t>
    </r>
  </si>
  <si>
    <t>๓. หัวหน้าหน่วยงานตรวจสอบภายในมีหน้าที่รับผิดชอบในการเผยแพร่รายงานผลการบริการให้คำปรึกษาให้กับผู้รับบริการทราบ</t>
  </si>
  <si>
    <t>เอกสารแนบเพิ่มเติมสำหรับปัญหา/ข้อจำกัด และแนวทางแก้ไข</t>
  </si>
  <si>
    <t>ปัญหา/ข้อจำกัด และแนวทางแก้ไข</t>
  </si>
  <si>
    <t>ตัวเลข/รหัสอ้างอิง</t>
  </si>
  <si>
    <t>รายละเอียดเกี่ยวกับปัญหา/ข้อจำกัด และแนวทางแก้ไข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</si>
</sst>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i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7"/>
      <color theme="1"/>
      <name val="Times New Roman"/>
      <family val="1"/>
    </font>
    <font>
      <sz val="10"/>
      <color theme="1"/>
      <name val="TH SarabunPSK"/>
      <family val="2"/>
    </font>
    <font>
      <sz val="9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8" xfId="0" applyFont="1" applyBorder="1"/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0" fillId="0" borderId="16" xfId="0" applyBorder="1"/>
    <xf numFmtId="0" fontId="2" fillId="0" borderId="0" xfId="0" applyFont="1" applyAlignment="1">
      <alignment horizontal="left" vertical="center"/>
    </xf>
    <xf numFmtId="59" fontId="0" fillId="0" borderId="0" xfId="0" applyNumberFormat="1"/>
    <xf numFmtId="0" fontId="0" fillId="0" borderId="8" xfId="0" applyBorder="1"/>
    <xf numFmtId="0" fontId="0" fillId="0" borderId="19" xfId="0" applyBorder="1"/>
    <xf numFmtId="0" fontId="1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8" xfId="0" applyBorder="1"/>
    <xf numFmtId="0" fontId="1" fillId="0" borderId="7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1"/>
    </xf>
    <xf numFmtId="0" fontId="1" fillId="0" borderId="11" xfId="0" quotePrefix="1" applyFont="1" applyBorder="1" applyAlignment="1">
      <alignment horizontal="left" vertical="center" wrapText="1" indent="1"/>
    </xf>
    <xf numFmtId="0" fontId="1" fillId="0" borderId="7" xfId="0" quotePrefix="1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top" wrapText="1"/>
    </xf>
    <xf numFmtId="0" fontId="2" fillId="0" borderId="23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7" fillId="0" borderId="30" xfId="0" applyFont="1" applyBorder="1" applyAlignment="1">
      <alignment vertical="center" wrapText="1"/>
    </xf>
    <xf numFmtId="0" fontId="1" fillId="0" borderId="15" xfId="0" applyFont="1" applyBorder="1"/>
    <xf numFmtId="0" fontId="2" fillId="0" borderId="2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43" fontId="1" fillId="0" borderId="0" xfId="1" applyFont="1" applyAlignment="1">
      <alignment horizontal="center" vertical="center"/>
    </xf>
    <xf numFmtId="43" fontId="1" fillId="0" borderId="0" xfId="1" applyFont="1" applyBorder="1" applyAlignment="1">
      <alignment horizontal="center" vertical="center" wrapText="1"/>
    </xf>
    <xf numFmtId="43" fontId="2" fillId="0" borderId="23" xfId="1" applyFont="1" applyBorder="1" applyAlignment="1">
      <alignment horizontal="center" vertical="center" wrapText="1"/>
    </xf>
    <xf numFmtId="43" fontId="1" fillId="0" borderId="0" xfId="1" applyFont="1" applyAlignment="1">
      <alignment horizontal="left" vertical="center"/>
    </xf>
    <xf numFmtId="43" fontId="1" fillId="0" borderId="0" xfId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43" fontId="2" fillId="0" borderId="14" xfId="1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 indent="1"/>
    </xf>
    <xf numFmtId="43" fontId="1" fillId="2" borderId="0" xfId="1" applyNumberFormat="1" applyFont="1" applyFill="1"/>
    <xf numFmtId="0" fontId="1" fillId="2" borderId="0" xfId="0" applyFont="1" applyFill="1"/>
    <xf numFmtId="43" fontId="2" fillId="0" borderId="33" xfId="1" applyFont="1" applyBorder="1" applyAlignment="1">
      <alignment horizontal="left" vertical="center" wrapText="1"/>
    </xf>
    <xf numFmtId="43" fontId="1" fillId="0" borderId="9" xfId="1" applyFont="1" applyBorder="1" applyAlignment="1">
      <alignment horizontal="left" vertical="center"/>
    </xf>
    <xf numFmtId="0" fontId="2" fillId="0" borderId="13" xfId="0" applyNumberFormat="1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vertical="center" wrapText="1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 applyAlignment="1">
      <alignment horizontal="left" vertical="center" wrapText="1" indent="1"/>
    </xf>
    <xf numFmtId="43" fontId="1" fillId="0" borderId="39" xfId="1" applyFont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 indent="1"/>
    </xf>
    <xf numFmtId="0" fontId="1" fillId="0" borderId="40" xfId="0" applyFont="1" applyBorder="1"/>
    <xf numFmtId="0" fontId="1" fillId="0" borderId="41" xfId="0" applyFont="1" applyBorder="1" applyAlignment="1">
      <alignment horizontal="left" vertical="center" wrapText="1" indent="1"/>
    </xf>
    <xf numFmtId="43" fontId="1" fillId="0" borderId="42" xfId="1" applyFont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 indent="1"/>
    </xf>
    <xf numFmtId="0" fontId="1" fillId="0" borderId="43" xfId="0" applyFont="1" applyBorder="1"/>
    <xf numFmtId="0" fontId="1" fillId="0" borderId="44" xfId="0" applyFont="1" applyBorder="1" applyAlignment="1">
      <alignment horizontal="left" vertical="center" wrapText="1" indent="1"/>
    </xf>
    <xf numFmtId="43" fontId="1" fillId="0" borderId="45" xfId="1" applyFont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 indent="1"/>
    </xf>
    <xf numFmtId="0" fontId="1" fillId="0" borderId="46" xfId="0" applyFont="1" applyBorder="1"/>
    <xf numFmtId="43" fontId="1" fillId="2" borderId="13" xfId="1" applyFont="1" applyFill="1" applyBorder="1"/>
    <xf numFmtId="43" fontId="1" fillId="0" borderId="48" xfId="1" applyFont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 indent="1"/>
    </xf>
    <xf numFmtId="0" fontId="1" fillId="0" borderId="50" xfId="0" applyFont="1" applyBorder="1"/>
    <xf numFmtId="43" fontId="1" fillId="0" borderId="51" xfId="1" applyFont="1" applyBorder="1" applyAlignment="1">
      <alignment horizontal="left" vertical="center" wrapText="1"/>
    </xf>
    <xf numFmtId="43" fontId="1" fillId="0" borderId="52" xfId="1" applyFont="1" applyBorder="1" applyAlignment="1">
      <alignment horizontal="left" vertical="center"/>
    </xf>
    <xf numFmtId="0" fontId="1" fillId="2" borderId="45" xfId="0" applyFont="1" applyFill="1" applyBorder="1"/>
    <xf numFmtId="0" fontId="1" fillId="2" borderId="13" xfId="0" applyFont="1" applyFill="1" applyBorder="1"/>
    <xf numFmtId="43" fontId="1" fillId="0" borderId="53" xfId="1" applyFont="1" applyBorder="1" applyAlignment="1">
      <alignment horizontal="left" vertical="center" wrapText="1"/>
    </xf>
    <xf numFmtId="43" fontId="1" fillId="0" borderId="52" xfId="1" applyFont="1" applyBorder="1" applyAlignment="1">
      <alignment horizontal="left" vertical="center" wrapText="1"/>
    </xf>
    <xf numFmtId="43" fontId="1" fillId="0" borderId="54" xfId="1" applyFont="1" applyBorder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 indent="1"/>
    </xf>
    <xf numFmtId="0" fontId="1" fillId="0" borderId="56" xfId="0" applyFont="1" applyBorder="1"/>
    <xf numFmtId="43" fontId="1" fillId="0" borderId="51" xfId="1" applyFont="1" applyBorder="1" applyAlignment="1">
      <alignment horizontal="left" vertical="center"/>
    </xf>
    <xf numFmtId="0" fontId="1" fillId="2" borderId="42" xfId="0" applyFont="1" applyFill="1" applyBorder="1"/>
    <xf numFmtId="43" fontId="0" fillId="0" borderId="52" xfId="1" applyFont="1" applyBorder="1" applyAlignment="1">
      <alignment horizontal="left" vertical="center"/>
    </xf>
    <xf numFmtId="0" fontId="0" fillId="2" borderId="45" xfId="0" applyFill="1" applyBorder="1"/>
    <xf numFmtId="43" fontId="1" fillId="0" borderId="9" xfId="1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 indent="1"/>
    </xf>
    <xf numFmtId="43" fontId="2" fillId="0" borderId="9" xfId="1" applyFont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43" fontId="2" fillId="0" borderId="24" xfId="1" applyFont="1" applyBorder="1" applyAlignment="1">
      <alignment horizontal="center" vertical="center" wrapText="1"/>
    </xf>
    <xf numFmtId="43" fontId="1" fillId="0" borderId="0" xfId="1" applyFont="1" applyAlignment="1">
      <alignment horizontal="center"/>
    </xf>
    <xf numFmtId="43" fontId="2" fillId="0" borderId="14" xfId="1" applyFont="1" applyBorder="1" applyAlignment="1">
      <alignment horizontal="center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2" fillId="0" borderId="57" xfId="0" applyNumberFormat="1" applyFont="1" applyBorder="1" applyAlignment="1">
      <alignment vertical="center" wrapText="1"/>
    </xf>
    <xf numFmtId="43" fontId="2" fillId="0" borderId="9" xfId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0" xfId="0" applyFont="1" applyBorder="1"/>
    <xf numFmtId="0" fontId="1" fillId="0" borderId="3" xfId="0" applyFont="1" applyBorder="1"/>
    <xf numFmtId="43" fontId="2" fillId="0" borderId="5" xfId="1" applyFont="1" applyBorder="1" applyAlignment="1">
      <alignment horizontal="center" vertical="center" wrapText="1"/>
    </xf>
    <xf numFmtId="43" fontId="2" fillId="0" borderId="51" xfId="1" applyFont="1" applyBorder="1" applyAlignment="1">
      <alignment horizontal="center" vertical="center" wrapText="1"/>
    </xf>
    <xf numFmtId="43" fontId="2" fillId="2" borderId="42" xfId="1" applyFont="1" applyFill="1" applyBorder="1" applyAlignment="1">
      <alignment horizontal="center" vertical="center" wrapText="1"/>
    </xf>
    <xf numFmtId="0" fontId="1" fillId="0" borderId="41" xfId="0" applyFont="1" applyBorder="1"/>
    <xf numFmtId="43" fontId="1" fillId="0" borderId="51" xfId="1" applyFont="1" applyBorder="1" applyAlignment="1">
      <alignment horizontal="center" vertical="center" wrapText="1"/>
    </xf>
    <xf numFmtId="43" fontId="1" fillId="2" borderId="42" xfId="1" applyFont="1" applyFill="1" applyBorder="1" applyAlignment="1">
      <alignment horizontal="center" vertical="center" wrapText="1"/>
    </xf>
    <xf numFmtId="43" fontId="1" fillId="0" borderId="54" xfId="1" applyFont="1" applyBorder="1" applyAlignment="1">
      <alignment horizontal="center" vertical="center" wrapText="1"/>
    </xf>
    <xf numFmtId="43" fontId="1" fillId="2" borderId="55" xfId="1" applyFont="1" applyFill="1" applyBorder="1" applyAlignment="1">
      <alignment horizontal="center" vertical="center" wrapText="1"/>
    </xf>
    <xf numFmtId="0" fontId="1" fillId="0" borderId="58" xfId="0" applyFont="1" applyBorder="1"/>
    <xf numFmtId="43" fontId="1" fillId="0" borderId="23" xfId="1" applyFont="1" applyBorder="1" applyAlignment="1">
      <alignment horizontal="center" vertical="center" wrapText="1"/>
    </xf>
    <xf numFmtId="43" fontId="1" fillId="0" borderId="48" xfId="1" applyFont="1" applyBorder="1" applyAlignment="1">
      <alignment horizontal="center" vertical="center" wrapText="1"/>
    </xf>
    <xf numFmtId="43" fontId="1" fillId="2" borderId="49" xfId="1" applyFont="1" applyFill="1" applyBorder="1" applyAlignment="1">
      <alignment horizontal="center" vertical="center" wrapText="1"/>
    </xf>
    <xf numFmtId="0" fontId="1" fillId="0" borderId="47" xfId="0" applyFont="1" applyBorder="1"/>
    <xf numFmtId="43" fontId="2" fillId="2" borderId="13" xfId="1" applyFont="1" applyFill="1" applyBorder="1" applyAlignment="1">
      <alignment horizontal="center" vertical="center" wrapText="1"/>
    </xf>
    <xf numFmtId="43" fontId="1" fillId="0" borderId="9" xfId="1" applyFont="1" applyBorder="1" applyAlignment="1">
      <alignment horizontal="center" vertical="center" wrapText="1"/>
    </xf>
    <xf numFmtId="43" fontId="1" fillId="2" borderId="13" xfId="1" applyFont="1" applyFill="1" applyBorder="1" applyAlignment="1">
      <alignment horizontal="center" vertical="center" wrapText="1"/>
    </xf>
    <xf numFmtId="43" fontId="1" fillId="0" borderId="24" xfId="1" applyFont="1" applyBorder="1" applyAlignment="1">
      <alignment horizontal="center" vertical="center" wrapText="1"/>
    </xf>
    <xf numFmtId="43" fontId="1" fillId="2" borderId="59" xfId="1" applyFont="1" applyFill="1" applyBorder="1" applyAlignment="1">
      <alignment horizontal="center" vertical="center" wrapText="1"/>
    </xf>
    <xf numFmtId="0" fontId="1" fillId="0" borderId="60" xfId="0" applyFont="1" applyBorder="1"/>
    <xf numFmtId="43" fontId="2" fillId="2" borderId="59" xfId="1" applyFont="1" applyFill="1" applyBorder="1" applyAlignment="1">
      <alignment horizontal="center" vertical="center" wrapText="1"/>
    </xf>
    <xf numFmtId="43" fontId="2" fillId="2" borderId="59" xfId="1" applyFont="1" applyFill="1" applyBorder="1" applyAlignment="1">
      <alignment horizontal="center" wrapText="1"/>
    </xf>
    <xf numFmtId="43" fontId="1" fillId="0" borderId="53" xfId="1" applyFont="1" applyBorder="1" applyAlignment="1">
      <alignment horizontal="center" vertical="center" wrapText="1"/>
    </xf>
    <xf numFmtId="0" fontId="1" fillId="0" borderId="38" xfId="0" applyFont="1" applyBorder="1"/>
    <xf numFmtId="43" fontId="2" fillId="0" borderId="52" xfId="1" applyFont="1" applyBorder="1" applyAlignment="1">
      <alignment horizontal="center" vertical="center" wrapText="1"/>
    </xf>
    <xf numFmtId="0" fontId="1" fillId="0" borderId="44" xfId="0" applyFont="1" applyBorder="1"/>
    <xf numFmtId="43" fontId="1" fillId="0" borderId="62" xfId="1" applyFont="1" applyBorder="1" applyAlignment="1">
      <alignment horizontal="center" vertical="center" wrapText="1"/>
    </xf>
    <xf numFmtId="0" fontId="1" fillId="0" borderId="61" xfId="0" applyFont="1" applyBorder="1"/>
    <xf numFmtId="43" fontId="1" fillId="0" borderId="5" xfId="1" applyFont="1" applyBorder="1" applyAlignment="1">
      <alignment horizontal="center" vertical="center" wrapText="1"/>
    </xf>
    <xf numFmtId="43" fontId="1" fillId="0" borderId="52" xfId="1" applyFont="1" applyBorder="1" applyAlignment="1">
      <alignment horizontal="center" vertical="center" wrapText="1"/>
    </xf>
    <xf numFmtId="43" fontId="1" fillId="2" borderId="39" xfId="1" applyFont="1" applyFill="1" applyBorder="1" applyAlignment="1">
      <alignment horizontal="center" vertical="center" wrapText="1"/>
    </xf>
    <xf numFmtId="43" fontId="2" fillId="2" borderId="45" xfId="1" applyFont="1" applyFill="1" applyBorder="1" applyAlignment="1">
      <alignment horizontal="center" vertical="center" wrapText="1"/>
    </xf>
    <xf numFmtId="43" fontId="1" fillId="2" borderId="63" xfId="1" applyFont="1" applyFill="1" applyBorder="1" applyAlignment="1">
      <alignment horizontal="center" vertical="center" wrapText="1"/>
    </xf>
    <xf numFmtId="43" fontId="1" fillId="2" borderId="32" xfId="1" applyFont="1" applyFill="1" applyBorder="1" applyAlignment="1">
      <alignment horizontal="center" vertical="center" wrapText="1"/>
    </xf>
    <xf numFmtId="43" fontId="1" fillId="2" borderId="45" xfId="1" applyFont="1" applyFill="1" applyBorder="1" applyAlignment="1">
      <alignment horizontal="center" vertical="center" wrapText="1"/>
    </xf>
    <xf numFmtId="0" fontId="1" fillId="0" borderId="66" xfId="0" applyFont="1" applyBorder="1"/>
    <xf numFmtId="0" fontId="1" fillId="0" borderId="67" xfId="0" applyFont="1" applyBorder="1"/>
    <xf numFmtId="0" fontId="1" fillId="0" borderId="68" xfId="0" applyFont="1" applyBorder="1"/>
    <xf numFmtId="0" fontId="1" fillId="0" borderId="69" xfId="0" applyFont="1" applyBorder="1"/>
    <xf numFmtId="0" fontId="1" fillId="0" borderId="71" xfId="0" applyFont="1" applyBorder="1"/>
    <xf numFmtId="0" fontId="1" fillId="0" borderId="72" xfId="0" applyFont="1" applyBorder="1"/>
    <xf numFmtId="43" fontId="2" fillId="0" borderId="14" xfId="1" applyNumberFormat="1" applyFont="1" applyBorder="1" applyAlignment="1">
      <alignment horizontal="center" vertical="center" wrapText="1"/>
    </xf>
    <xf numFmtId="43" fontId="2" fillId="0" borderId="24" xfId="1" applyNumberFormat="1" applyFont="1" applyBorder="1" applyAlignment="1">
      <alignment horizontal="center" vertical="center" wrapText="1"/>
    </xf>
    <xf numFmtId="43" fontId="2" fillId="0" borderId="5" xfId="1" applyNumberFormat="1" applyFont="1" applyBorder="1" applyAlignment="1">
      <alignment horizontal="center" vertical="center" wrapText="1"/>
    </xf>
    <xf numFmtId="43" fontId="2" fillId="0" borderId="0" xfId="1" applyNumberFormat="1" applyFont="1" applyAlignment="1">
      <alignment horizontal="center" vertical="center"/>
    </xf>
    <xf numFmtId="43" fontId="2" fillId="0" borderId="32" xfId="1" applyNumberFormat="1" applyFont="1" applyBorder="1" applyAlignment="1">
      <alignment horizontal="center" vertical="center" wrapText="1"/>
    </xf>
    <xf numFmtId="43" fontId="1" fillId="0" borderId="53" xfId="1" applyNumberFormat="1" applyFont="1" applyBorder="1" applyAlignment="1">
      <alignment horizontal="center" vertical="center" wrapText="1"/>
    </xf>
    <xf numFmtId="43" fontId="1" fillId="0" borderId="51" xfId="1" applyNumberFormat="1" applyFont="1" applyBorder="1" applyAlignment="1">
      <alignment horizontal="center" vertical="center" wrapText="1"/>
    </xf>
    <xf numFmtId="43" fontId="1" fillId="0" borderId="52" xfId="1" applyNumberFormat="1" applyFont="1" applyBorder="1" applyAlignment="1">
      <alignment horizontal="center" vertical="center" wrapText="1"/>
    </xf>
    <xf numFmtId="43" fontId="2" fillId="0" borderId="9" xfId="1" applyNumberFormat="1" applyFont="1" applyBorder="1" applyAlignment="1">
      <alignment horizontal="center" vertical="center" wrapText="1"/>
    </xf>
    <xf numFmtId="43" fontId="2" fillId="0" borderId="13" xfId="1" applyNumberFormat="1" applyFont="1" applyBorder="1" applyAlignment="1">
      <alignment horizontal="center" vertical="center" wrapText="1"/>
    </xf>
    <xf numFmtId="43" fontId="1" fillId="0" borderId="0" xfId="1" applyNumberFormat="1" applyFont="1" applyAlignment="1">
      <alignment horizontal="center"/>
    </xf>
    <xf numFmtId="43" fontId="1" fillId="2" borderId="39" xfId="1" applyNumberFormat="1" applyFont="1" applyFill="1" applyBorder="1" applyAlignment="1">
      <alignment horizontal="center" vertical="center" wrapText="1"/>
    </xf>
    <xf numFmtId="43" fontId="1" fillId="2" borderId="42" xfId="1" applyNumberFormat="1" applyFont="1" applyFill="1" applyBorder="1" applyAlignment="1">
      <alignment horizontal="center" vertical="center" wrapText="1"/>
    </xf>
    <xf numFmtId="43" fontId="1" fillId="2" borderId="45" xfId="1" applyNumberFormat="1" applyFont="1" applyFill="1" applyBorder="1" applyAlignment="1">
      <alignment horizontal="center" vertical="center" wrapText="1"/>
    </xf>
    <xf numFmtId="43" fontId="1" fillId="2" borderId="70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5" xfId="0" applyFont="1" applyBorder="1"/>
    <xf numFmtId="0" fontId="1" fillId="0" borderId="76" xfId="0" applyFont="1" applyBorder="1"/>
    <xf numFmtId="0" fontId="1" fillId="0" borderId="77" xfId="0" applyFont="1" applyBorder="1"/>
    <xf numFmtId="0" fontId="1" fillId="0" borderId="78" xfId="0" applyFont="1" applyBorder="1"/>
    <xf numFmtId="0" fontId="7" fillId="0" borderId="10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3" fontId="2" fillId="0" borderId="14" xfId="1" applyFont="1" applyBorder="1" applyAlignment="1">
      <alignment horizontal="center" vertical="center" wrapText="1"/>
    </xf>
    <xf numFmtId="43" fontId="2" fillId="0" borderId="24" xfId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43" fontId="2" fillId="0" borderId="14" xfId="1" applyNumberFormat="1" applyFont="1" applyBorder="1" applyAlignment="1">
      <alignment horizontal="center" vertical="center" wrapText="1"/>
    </xf>
    <xf numFmtId="43" fontId="2" fillId="0" borderId="24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5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47625</xdr:rowOff>
    </xdr:from>
    <xdr:to>
      <xdr:col>12</xdr:col>
      <xdr:colOff>247650</xdr:colOff>
      <xdr:row>4</xdr:row>
      <xdr:rowOff>1047750</xdr:rowOff>
    </xdr:to>
    <xdr:sp macro="" textlink="">
      <xdr:nvSpPr>
        <xdr:cNvPr id="2" name="TextBox 1"/>
        <xdr:cNvSpPr txBox="1"/>
      </xdr:nvSpPr>
      <xdr:spPr>
        <a:xfrm>
          <a:off x="7639050" y="1371600"/>
          <a:ext cx="4362450" cy="100012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ให้กรอกผลการประเมิน  ในช่อง คะแนน ตามผลการประเมินที่ได้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ตั้งแต่ 0-5 และ </a:t>
          </a:r>
          <a:r>
            <a:rPr lang="en-US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n/a 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(กรณีที่ไม่ได้กรอกผลการประเมิน ช่องคะแนนจะเป็นสีแดง )โดยโปรแกรมจะคำนวณผลการประเมินในแต่ละรหัสและค่าร้อยละให้อัตโนมัติ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1</xdr:colOff>
      <xdr:row>4</xdr:row>
      <xdr:rowOff>1219200</xdr:rowOff>
    </xdr:from>
    <xdr:to>
      <xdr:col>14</xdr:col>
      <xdr:colOff>552450</xdr:colOff>
      <xdr:row>6</xdr:row>
      <xdr:rowOff>847725</xdr:rowOff>
    </xdr:to>
    <xdr:sp macro="" textlink="">
      <xdr:nvSpPr>
        <xdr:cNvPr id="6" name="TextBox 5"/>
        <xdr:cNvSpPr txBox="1"/>
      </xdr:nvSpPr>
      <xdr:spPr>
        <a:xfrm>
          <a:off x="7629526" y="2543175"/>
          <a:ext cx="6048374" cy="176212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กรณีที่ไม่มีการปฏิบัติ </a:t>
          </a:r>
          <a:endParaRPr lang="en-US" sz="1600" b="1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โปรดระบุปัญหาอุปสรรคหรือข้อจำกัดที่ทำให้ไม่สามารถดำเนินการได้ และ จะดำเนินการปรับปรุงแก้ไขอย่างไร ลงในช่อง </a:t>
          </a:r>
          <a:r>
            <a:rPr lang="th-TH" sz="1600" b="1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ปัญหา /ข้อจำกัดและแนวทางแก้ไข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กรณีที่มีการปฏิบัติ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แต่ประสิทธิผลและประสิทธิภาพยังไม่เป็นไปตามที่ต้องการ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โปรดระบุกิจกรรมที่จะดำเนินการปรับปรุงแก้ไขปัญหาอุปสรรคหรือข้อจำกัด  ที่ทำให้ไม่สามารถดำเนินการได้ และจะดำเนินการปรับปรุงแก้ไขอย่างไร ลงในช่อง </a:t>
          </a:r>
          <a:r>
            <a:rPr lang="th-TH" sz="1600" b="1" i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ปัญหา /ข้อจำกัดและแนวทางแก้ไข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th-TH" sz="1100"/>
        </a:p>
      </xdr:txBody>
    </xdr:sp>
    <xdr:clientData/>
  </xdr:twoCellAnchor>
  <xdr:twoCellAnchor>
    <xdr:from>
      <xdr:col>7</xdr:col>
      <xdr:colOff>104775</xdr:colOff>
      <xdr:row>2</xdr:row>
      <xdr:rowOff>19050</xdr:rowOff>
    </xdr:from>
    <xdr:to>
      <xdr:col>10</xdr:col>
      <xdr:colOff>571500</xdr:colOff>
      <xdr:row>3</xdr:row>
      <xdr:rowOff>257175</xdr:rowOff>
    </xdr:to>
    <xdr:sp macro="" textlink="">
      <xdr:nvSpPr>
        <xdr:cNvPr id="7" name="TextBox 6"/>
        <xdr:cNvSpPr txBox="1"/>
      </xdr:nvSpPr>
      <xdr:spPr>
        <a:xfrm>
          <a:off x="8429625" y="685800"/>
          <a:ext cx="2524125" cy="5524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คำอธิบายการกรอกแบบประเมิน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H7" sqref="H7"/>
    </sheetView>
  </sheetViews>
  <sheetFormatPr defaultRowHeight="24" x14ac:dyDescent="0.55000000000000004"/>
  <cols>
    <col min="1" max="1" width="9" style="1"/>
    <col min="2" max="2" width="38.625" style="1" customWidth="1"/>
    <col min="3" max="3" width="8.125" style="77" customWidth="1"/>
    <col min="4" max="4" width="7.25" style="1" customWidth="1"/>
    <col min="5" max="5" width="28.125" style="1" customWidth="1"/>
    <col min="6" max="6" width="9" style="1"/>
    <col min="7" max="7" width="9.125" style="1" customWidth="1"/>
    <col min="8" max="16384" width="9" style="1"/>
  </cols>
  <sheetData>
    <row r="1" spans="1:5" ht="24.75" thickBot="1" x14ac:dyDescent="0.6">
      <c r="A1" s="2" t="s">
        <v>0</v>
      </c>
    </row>
    <row r="2" spans="1:5" ht="27.75" customHeight="1" thickBot="1" x14ac:dyDescent="0.6">
      <c r="A2" s="206" t="s">
        <v>1</v>
      </c>
      <c r="B2" s="206" t="s">
        <v>2</v>
      </c>
      <c r="C2" s="209" t="s">
        <v>3</v>
      </c>
      <c r="D2" s="210"/>
      <c r="E2" s="206" t="s">
        <v>4</v>
      </c>
    </row>
    <row r="3" spans="1:5" ht="24.75" thickBot="1" x14ac:dyDescent="0.6">
      <c r="A3" s="206"/>
      <c r="B3" s="206"/>
      <c r="C3" s="80" t="s">
        <v>255</v>
      </c>
      <c r="D3" s="87" t="s">
        <v>253</v>
      </c>
      <c r="E3" s="206"/>
    </row>
    <row r="4" spans="1:5" ht="27" customHeight="1" thickBot="1" x14ac:dyDescent="0.6">
      <c r="A4" s="207" t="s">
        <v>28</v>
      </c>
      <c r="B4" s="208"/>
      <c r="C4" s="84">
        <f>AVERAGE(C5:C9)</f>
        <v>4.5999999999999996</v>
      </c>
      <c r="D4" s="88">
        <f>C4/5*100</f>
        <v>92</v>
      </c>
      <c r="E4" s="89"/>
    </row>
    <row r="5" spans="1:5" ht="120" x14ac:dyDescent="0.55000000000000004">
      <c r="A5" s="9"/>
      <c r="B5" s="92" t="s">
        <v>31</v>
      </c>
      <c r="C5" s="93">
        <v>5</v>
      </c>
      <c r="D5" s="94"/>
      <c r="E5" s="95"/>
    </row>
    <row r="6" spans="1:5" ht="48" x14ac:dyDescent="0.55000000000000004">
      <c r="A6" s="10"/>
      <c r="B6" s="96" t="s">
        <v>29</v>
      </c>
      <c r="C6" s="97">
        <v>5</v>
      </c>
      <c r="D6" s="98"/>
      <c r="E6" s="99"/>
    </row>
    <row r="7" spans="1:5" ht="120" x14ac:dyDescent="0.55000000000000004">
      <c r="A7" s="10"/>
      <c r="B7" s="96" t="s">
        <v>32</v>
      </c>
      <c r="C7" s="97">
        <v>3</v>
      </c>
      <c r="D7" s="98"/>
      <c r="E7" s="99"/>
    </row>
    <row r="8" spans="1:5" ht="72" x14ac:dyDescent="0.55000000000000004">
      <c r="A8" s="10"/>
      <c r="B8" s="96" t="s">
        <v>33</v>
      </c>
      <c r="C8" s="97">
        <v>5</v>
      </c>
      <c r="D8" s="98"/>
      <c r="E8" s="99"/>
    </row>
    <row r="9" spans="1:5" ht="72.75" thickBot="1" x14ac:dyDescent="0.6">
      <c r="A9" s="11"/>
      <c r="B9" s="100" t="s">
        <v>30</v>
      </c>
      <c r="C9" s="101">
        <v>5</v>
      </c>
      <c r="D9" s="102"/>
      <c r="E9" s="103"/>
    </row>
    <row r="10" spans="1:5" ht="24.75" thickBot="1" x14ac:dyDescent="0.6">
      <c r="A10" s="196" t="s">
        <v>34</v>
      </c>
      <c r="B10" s="197"/>
      <c r="C10" s="85">
        <f>AVERAGE(C11,C18,C20)</f>
        <v>4</v>
      </c>
      <c r="D10" s="86">
        <f>C10/5*100</f>
        <v>80</v>
      </c>
      <c r="E10" s="91"/>
    </row>
    <row r="11" spans="1:5" ht="24.75" thickBot="1" x14ac:dyDescent="0.6">
      <c r="A11" s="196" t="s">
        <v>35</v>
      </c>
      <c r="B11" s="197"/>
      <c r="C11" s="85">
        <f>AVERAGE(C12,C17)</f>
        <v>2</v>
      </c>
      <c r="D11" s="104"/>
      <c r="E11" s="91"/>
    </row>
    <row r="12" spans="1:5" ht="58.5" customHeight="1" x14ac:dyDescent="0.55000000000000004">
      <c r="A12" s="205"/>
      <c r="B12" s="48" t="s">
        <v>36</v>
      </c>
      <c r="C12" s="77">
        <f>AVERAGE(C13:C16)</f>
        <v>2</v>
      </c>
      <c r="D12" s="82"/>
      <c r="E12" s="90"/>
    </row>
    <row r="13" spans="1:5" x14ac:dyDescent="0.55000000000000004">
      <c r="A13" s="203"/>
      <c r="B13" s="48" t="s">
        <v>37</v>
      </c>
      <c r="C13" s="78">
        <v>1</v>
      </c>
      <c r="D13" s="81"/>
      <c r="E13" s="90"/>
    </row>
    <row r="14" spans="1:5" x14ac:dyDescent="0.55000000000000004">
      <c r="A14" s="203"/>
      <c r="B14" s="48" t="s">
        <v>38</v>
      </c>
      <c r="C14" s="78">
        <v>2</v>
      </c>
      <c r="D14" s="81"/>
      <c r="E14" s="90"/>
    </row>
    <row r="15" spans="1:5" x14ac:dyDescent="0.55000000000000004">
      <c r="A15" s="203"/>
      <c r="B15" s="48" t="s">
        <v>39</v>
      </c>
      <c r="C15" s="78">
        <v>3</v>
      </c>
      <c r="D15" s="81"/>
      <c r="E15" s="90"/>
    </row>
    <row r="16" spans="1:5" ht="24.75" thickBot="1" x14ac:dyDescent="0.6">
      <c r="A16" s="203"/>
      <c r="B16" s="8" t="s">
        <v>40</v>
      </c>
      <c r="C16" s="105"/>
      <c r="D16" s="106"/>
      <c r="E16" s="107"/>
    </row>
    <row r="17" spans="1:5" ht="96.75" thickBot="1" x14ac:dyDescent="0.6">
      <c r="A17" s="22"/>
      <c r="B17" s="13" t="s">
        <v>41</v>
      </c>
      <c r="C17" s="108">
        <v>2</v>
      </c>
      <c r="D17" s="98"/>
      <c r="E17" s="99"/>
    </row>
    <row r="18" spans="1:5" ht="24.75" thickBot="1" x14ac:dyDescent="0.6">
      <c r="A18" s="196" t="s">
        <v>42</v>
      </c>
      <c r="B18" s="197"/>
      <c r="C18" s="109">
        <f>C19</f>
        <v>5</v>
      </c>
      <c r="D18" s="110"/>
      <c r="E18" s="103"/>
    </row>
    <row r="19" spans="1:5" ht="96.75" thickBot="1" x14ac:dyDescent="0.6">
      <c r="A19" s="7"/>
      <c r="B19" s="8" t="s">
        <v>165</v>
      </c>
      <c r="C19" s="78">
        <v>5</v>
      </c>
      <c r="D19" s="81"/>
      <c r="E19" s="90"/>
    </row>
    <row r="20" spans="1:5" ht="24.75" thickBot="1" x14ac:dyDescent="0.6">
      <c r="A20" s="196" t="s">
        <v>43</v>
      </c>
      <c r="B20" s="197"/>
      <c r="C20" s="85">
        <f>AVERAGE(C21:C24)</f>
        <v>5</v>
      </c>
      <c r="D20" s="111"/>
      <c r="E20" s="91"/>
    </row>
    <row r="21" spans="1:5" ht="96.75" thickBot="1" x14ac:dyDescent="0.6">
      <c r="A21" s="9"/>
      <c r="B21" s="8" t="s">
        <v>166</v>
      </c>
      <c r="C21" s="112">
        <v>5</v>
      </c>
      <c r="D21" s="94"/>
      <c r="E21" s="95"/>
    </row>
    <row r="22" spans="1:5" ht="168.75" thickBot="1" x14ac:dyDescent="0.6">
      <c r="A22" s="10"/>
      <c r="B22" s="8" t="s">
        <v>167</v>
      </c>
      <c r="C22" s="108">
        <v>5</v>
      </c>
      <c r="D22" s="98"/>
      <c r="E22" s="99"/>
    </row>
    <row r="23" spans="1:5" ht="72.75" thickBot="1" x14ac:dyDescent="0.6">
      <c r="A23" s="7"/>
      <c r="B23" s="8" t="s">
        <v>168</v>
      </c>
      <c r="C23" s="108">
        <v>5</v>
      </c>
      <c r="D23" s="98"/>
      <c r="E23" s="99"/>
    </row>
    <row r="24" spans="1:5" ht="96.75" thickBot="1" x14ac:dyDescent="0.6">
      <c r="A24" s="14"/>
      <c r="B24" s="13" t="s">
        <v>183</v>
      </c>
      <c r="C24" s="113">
        <v>5</v>
      </c>
      <c r="D24" s="102"/>
      <c r="E24" s="103"/>
    </row>
    <row r="25" spans="1:5" ht="24.75" thickBot="1" x14ac:dyDescent="0.6">
      <c r="A25" s="196" t="s">
        <v>44</v>
      </c>
      <c r="B25" s="197"/>
      <c r="C25" s="85" t="e">
        <f>AVERAGE(C26,C32,C46)</f>
        <v>#DIV/0!</v>
      </c>
      <c r="D25" s="86" t="e">
        <f>C25/5*100</f>
        <v>#DIV/0!</v>
      </c>
      <c r="E25" s="91"/>
    </row>
    <row r="26" spans="1:5" ht="24.75" thickBot="1" x14ac:dyDescent="0.6">
      <c r="A26" s="196" t="s">
        <v>45</v>
      </c>
      <c r="B26" s="197"/>
      <c r="C26" s="85">
        <f>AVERAGE(C27:C31)</f>
        <v>4.4000000000000004</v>
      </c>
      <c r="D26" s="111"/>
      <c r="E26" s="91"/>
    </row>
    <row r="27" spans="1:5" ht="96.75" thickBot="1" x14ac:dyDescent="0.6">
      <c r="A27" s="9"/>
      <c r="B27" s="8" t="s">
        <v>170</v>
      </c>
      <c r="C27" s="112">
        <v>4</v>
      </c>
      <c r="D27" s="94"/>
      <c r="E27" s="95"/>
    </row>
    <row r="28" spans="1:5" ht="48.75" thickBot="1" x14ac:dyDescent="0.6">
      <c r="A28" s="10"/>
      <c r="B28" s="8" t="s">
        <v>46</v>
      </c>
      <c r="C28" s="108">
        <v>4</v>
      </c>
      <c r="D28" s="98"/>
      <c r="E28" s="99"/>
    </row>
    <row r="29" spans="1:5" ht="144.75" thickBot="1" x14ac:dyDescent="0.6">
      <c r="A29" s="10"/>
      <c r="B29" s="8" t="s">
        <v>48</v>
      </c>
      <c r="C29" s="108">
        <v>5</v>
      </c>
      <c r="D29" s="98"/>
      <c r="E29" s="99"/>
    </row>
    <row r="30" spans="1:5" ht="81" customHeight="1" thickBot="1" x14ac:dyDescent="0.6">
      <c r="A30" s="10"/>
      <c r="B30" s="8" t="s">
        <v>47</v>
      </c>
      <c r="C30" s="108">
        <v>4</v>
      </c>
      <c r="D30" s="98"/>
      <c r="E30" s="99"/>
    </row>
    <row r="31" spans="1:5" ht="192.75" thickBot="1" x14ac:dyDescent="0.6">
      <c r="A31" s="7"/>
      <c r="B31" s="8" t="s">
        <v>49</v>
      </c>
      <c r="C31" s="108">
        <v>5</v>
      </c>
      <c r="D31" s="98"/>
      <c r="E31" s="99"/>
    </row>
    <row r="32" spans="1:5" ht="24.75" thickBot="1" x14ac:dyDescent="0.6">
      <c r="A32" s="196" t="s">
        <v>50</v>
      </c>
      <c r="B32" s="197"/>
      <c r="C32" s="109" t="e">
        <f>AVERAGE(C33:C34,C40:C42)</f>
        <v>#DIV/0!</v>
      </c>
      <c r="D32" s="110"/>
      <c r="E32" s="103"/>
    </row>
    <row r="33" spans="1:5" ht="96.75" thickBot="1" x14ac:dyDescent="0.6">
      <c r="A33" s="27"/>
      <c r="B33" s="47" t="s">
        <v>169</v>
      </c>
      <c r="C33" s="112">
        <v>6</v>
      </c>
      <c r="D33" s="94"/>
      <c r="E33" s="95"/>
    </row>
    <row r="34" spans="1:5" ht="48" x14ac:dyDescent="0.55000000000000004">
      <c r="A34" s="202"/>
      <c r="B34" s="48" t="s">
        <v>51</v>
      </c>
      <c r="C34" s="78" t="e">
        <f>AVERAGE(C35:C39)</f>
        <v>#DIV/0!</v>
      </c>
      <c r="D34" s="81"/>
      <c r="E34" s="90"/>
    </row>
    <row r="35" spans="1:5" ht="72" x14ac:dyDescent="0.55000000000000004">
      <c r="A35" s="202"/>
      <c r="B35" s="48" t="s">
        <v>52</v>
      </c>
      <c r="C35" s="78"/>
      <c r="D35" s="81"/>
      <c r="E35" s="90"/>
    </row>
    <row r="36" spans="1:5" ht="72" x14ac:dyDescent="0.55000000000000004">
      <c r="A36" s="202"/>
      <c r="B36" s="48" t="s">
        <v>53</v>
      </c>
      <c r="C36" s="78"/>
      <c r="D36" s="81"/>
      <c r="E36" s="90"/>
    </row>
    <row r="37" spans="1:5" ht="48" x14ac:dyDescent="0.55000000000000004">
      <c r="A37" s="202"/>
      <c r="B37" s="48" t="s">
        <v>54</v>
      </c>
      <c r="C37" s="78"/>
      <c r="D37" s="81"/>
      <c r="E37" s="90"/>
    </row>
    <row r="38" spans="1:5" ht="72" x14ac:dyDescent="0.55000000000000004">
      <c r="A38" s="202"/>
      <c r="B38" s="49" t="s">
        <v>173</v>
      </c>
      <c r="C38" s="78"/>
      <c r="D38" s="81"/>
      <c r="E38" s="90"/>
    </row>
    <row r="39" spans="1:5" ht="72.75" thickBot="1" x14ac:dyDescent="0.6">
      <c r="A39" s="202"/>
      <c r="B39" s="50" t="s">
        <v>174</v>
      </c>
      <c r="C39" s="105"/>
      <c r="D39" s="106"/>
      <c r="E39" s="107"/>
    </row>
    <row r="40" spans="1:5" ht="96.75" thickBot="1" x14ac:dyDescent="0.6">
      <c r="A40" s="16"/>
      <c r="B40" s="8" t="s">
        <v>175</v>
      </c>
      <c r="C40" s="108"/>
      <c r="D40" s="98"/>
      <c r="E40" s="99"/>
    </row>
    <row r="41" spans="1:5" ht="96.75" thickBot="1" x14ac:dyDescent="0.6">
      <c r="A41" s="16"/>
      <c r="B41" s="8" t="s">
        <v>55</v>
      </c>
      <c r="C41" s="108"/>
      <c r="D41" s="98"/>
      <c r="E41" s="99"/>
    </row>
    <row r="42" spans="1:5" ht="48" x14ac:dyDescent="0.55000000000000004">
      <c r="A42" s="203"/>
      <c r="B42" s="51" t="s">
        <v>56</v>
      </c>
      <c r="C42" s="77" t="e">
        <f>AVERAGE(C43:C45)</f>
        <v>#DIV/0!</v>
      </c>
      <c r="D42" s="83"/>
      <c r="E42" s="90"/>
    </row>
    <row r="43" spans="1:5" ht="96" x14ac:dyDescent="0.55000000000000004">
      <c r="A43" s="203"/>
      <c r="B43" s="49" t="s">
        <v>172</v>
      </c>
      <c r="C43" s="78"/>
      <c r="D43" s="81"/>
      <c r="E43" s="90"/>
    </row>
    <row r="44" spans="1:5" x14ac:dyDescent="0.55000000000000004">
      <c r="A44" s="203"/>
      <c r="B44" s="48" t="s">
        <v>57</v>
      </c>
      <c r="C44" s="78"/>
      <c r="D44" s="81"/>
      <c r="E44" s="90"/>
    </row>
    <row r="45" spans="1:5" ht="72.75" thickBot="1" x14ac:dyDescent="0.6">
      <c r="A45" s="204"/>
      <c r="B45" s="50" t="s">
        <v>171</v>
      </c>
      <c r="C45" s="105"/>
      <c r="D45" s="106"/>
      <c r="E45" s="107"/>
    </row>
    <row r="46" spans="1:5" ht="24.75" thickBot="1" x14ac:dyDescent="0.6">
      <c r="A46" s="196" t="s">
        <v>58</v>
      </c>
      <c r="B46" s="197"/>
      <c r="C46" s="109" t="e">
        <f>AVERAGE(C47:C48)</f>
        <v>#DIV/0!</v>
      </c>
      <c r="D46" s="110"/>
      <c r="E46" s="103"/>
    </row>
    <row r="47" spans="1:5" ht="72.75" thickBot="1" x14ac:dyDescent="0.6">
      <c r="A47" s="53"/>
      <c r="B47" s="8" t="s">
        <v>59</v>
      </c>
      <c r="C47" s="112"/>
      <c r="D47" s="94"/>
      <c r="E47" s="95"/>
    </row>
    <row r="48" spans="1:5" ht="72.75" thickBot="1" x14ac:dyDescent="0.6">
      <c r="A48" s="17"/>
      <c r="B48" s="8" t="s">
        <v>60</v>
      </c>
      <c r="C48" s="113"/>
      <c r="D48" s="102"/>
      <c r="E48" s="103"/>
    </row>
    <row r="49" spans="1:5" ht="24.75" thickBot="1" x14ac:dyDescent="0.6">
      <c r="A49" s="200" t="s">
        <v>61</v>
      </c>
      <c r="B49" s="201"/>
      <c r="C49" s="85" t="e">
        <f>AVERAGE(C50,C52,C55,C60,C63,C65)</f>
        <v>#DIV/0!</v>
      </c>
      <c r="D49" s="86" t="e">
        <f>C25/5*100</f>
        <v>#DIV/0!</v>
      </c>
      <c r="E49" s="91"/>
    </row>
    <row r="50" spans="1:5" ht="24.75" thickBot="1" x14ac:dyDescent="0.6">
      <c r="A50" s="200" t="s">
        <v>62</v>
      </c>
      <c r="B50" s="201"/>
      <c r="C50" s="85">
        <f>C51</f>
        <v>0</v>
      </c>
      <c r="D50" s="111"/>
      <c r="E50" s="91"/>
    </row>
    <row r="51" spans="1:5" ht="96.75" thickBot="1" x14ac:dyDescent="0.6">
      <c r="A51" s="19"/>
      <c r="B51" s="8" t="s">
        <v>63</v>
      </c>
      <c r="C51" s="78"/>
      <c r="D51" s="81"/>
      <c r="E51" s="90"/>
    </row>
    <row r="52" spans="1:5" ht="24.75" thickBot="1" x14ac:dyDescent="0.6">
      <c r="A52" s="200" t="s">
        <v>64</v>
      </c>
      <c r="B52" s="201"/>
      <c r="C52" s="85" t="e">
        <f>AVERAGE(C53:C54)</f>
        <v>#DIV/0!</v>
      </c>
      <c r="D52" s="111"/>
      <c r="E52" s="91"/>
    </row>
    <row r="53" spans="1:5" ht="72.75" thickBot="1" x14ac:dyDescent="0.6">
      <c r="A53" s="52"/>
      <c r="B53" s="8" t="s">
        <v>65</v>
      </c>
      <c r="C53" s="112"/>
      <c r="D53" s="94"/>
      <c r="E53" s="95"/>
    </row>
    <row r="54" spans="1:5" ht="120.75" thickBot="1" x14ac:dyDescent="0.6">
      <c r="A54" s="20"/>
      <c r="B54" s="8" t="s">
        <v>176</v>
      </c>
      <c r="C54" s="114"/>
      <c r="D54" s="115"/>
      <c r="E54" s="116"/>
    </row>
    <row r="55" spans="1:5" ht="24.75" thickBot="1" x14ac:dyDescent="0.6">
      <c r="A55" s="196" t="s">
        <v>66</v>
      </c>
      <c r="B55" s="197"/>
      <c r="C55" s="85" t="e">
        <f>AVERAGE(C56,C57)</f>
        <v>#DIV/0!</v>
      </c>
      <c r="D55" s="111"/>
      <c r="E55" s="91"/>
    </row>
    <row r="56" spans="1:5" ht="120.75" thickBot="1" x14ac:dyDescent="0.6">
      <c r="A56" s="52"/>
      <c r="B56" s="8" t="s">
        <v>177</v>
      </c>
      <c r="C56" s="112"/>
      <c r="D56" s="94"/>
      <c r="E56" s="95"/>
    </row>
    <row r="57" spans="1:5" ht="48" x14ac:dyDescent="0.55000000000000004">
      <c r="A57" s="194"/>
      <c r="B57" s="48" t="s">
        <v>67</v>
      </c>
      <c r="C57" s="77" t="e">
        <f>AVERAGE(C58:C59)</f>
        <v>#DIV/0!</v>
      </c>
      <c r="D57" s="83"/>
      <c r="E57" s="90"/>
    </row>
    <row r="58" spans="1:5" ht="48" x14ac:dyDescent="0.55000000000000004">
      <c r="A58" s="194"/>
      <c r="B58" s="49" t="s">
        <v>178</v>
      </c>
      <c r="C58" s="78"/>
      <c r="D58" s="81"/>
      <c r="E58" s="90"/>
    </row>
    <row r="59" spans="1:5" ht="72.75" thickBot="1" x14ac:dyDescent="0.6">
      <c r="A59" s="195"/>
      <c r="B59" s="50" t="s">
        <v>179</v>
      </c>
      <c r="C59" s="105"/>
      <c r="D59" s="106"/>
      <c r="E59" s="107"/>
    </row>
    <row r="60" spans="1:5" ht="48" customHeight="1" thickBot="1" x14ac:dyDescent="0.6">
      <c r="A60" s="196" t="s">
        <v>68</v>
      </c>
      <c r="B60" s="197"/>
      <c r="C60" s="117" t="e">
        <f>AVERAGE(C61:C62)</f>
        <v>#DIV/0!</v>
      </c>
      <c r="D60" s="118"/>
      <c r="E60" s="99"/>
    </row>
    <row r="61" spans="1:5" ht="72.75" thickBot="1" x14ac:dyDescent="0.6">
      <c r="A61" s="27"/>
      <c r="B61" s="8" t="s">
        <v>180</v>
      </c>
      <c r="C61" s="108"/>
      <c r="D61" s="98"/>
      <c r="E61" s="99"/>
    </row>
    <row r="62" spans="1:5" ht="48.75" thickBot="1" x14ac:dyDescent="0.6">
      <c r="A62" s="15"/>
      <c r="B62" s="8" t="s">
        <v>181</v>
      </c>
      <c r="C62" s="108"/>
      <c r="D62" s="98"/>
      <c r="E62" s="99"/>
    </row>
    <row r="63" spans="1:5" ht="48" customHeight="1" thickBot="1" x14ac:dyDescent="0.6">
      <c r="A63" s="196" t="s">
        <v>69</v>
      </c>
      <c r="B63" s="197"/>
      <c r="C63" s="119">
        <f>C64</f>
        <v>0</v>
      </c>
      <c r="D63" s="120"/>
      <c r="E63" s="103"/>
    </row>
    <row r="64" spans="1:5" ht="144.75" thickBot="1" x14ac:dyDescent="0.6">
      <c r="A64" s="7"/>
      <c r="B64" s="8" t="s">
        <v>182</v>
      </c>
      <c r="C64" s="121"/>
      <c r="D64" s="122"/>
      <c r="E64" s="91"/>
    </row>
    <row r="65" spans="1:5" ht="44.25" customHeight="1" thickBot="1" x14ac:dyDescent="0.6">
      <c r="A65" s="198" t="s">
        <v>70</v>
      </c>
      <c r="B65" s="199"/>
      <c r="C65" s="123">
        <f>C66</f>
        <v>0</v>
      </c>
      <c r="D65" s="124"/>
      <c r="E65" s="91"/>
    </row>
    <row r="66" spans="1:5" ht="168.75" thickBot="1" x14ac:dyDescent="0.6">
      <c r="A66" s="73"/>
      <c r="B66" s="13" t="s">
        <v>254</v>
      </c>
      <c r="C66" s="121"/>
      <c r="D66" s="122"/>
      <c r="E66" s="91"/>
    </row>
  </sheetData>
  <mergeCells count="24">
    <mergeCell ref="A2:A3"/>
    <mergeCell ref="B2:B3"/>
    <mergeCell ref="E2:E3"/>
    <mergeCell ref="A4:B4"/>
    <mergeCell ref="C2:D2"/>
    <mergeCell ref="A10:B10"/>
    <mergeCell ref="A11:B11"/>
    <mergeCell ref="A12:A16"/>
    <mergeCell ref="A18:B18"/>
    <mergeCell ref="A20:B20"/>
    <mergeCell ref="A25:B25"/>
    <mergeCell ref="A26:B26"/>
    <mergeCell ref="A32:B32"/>
    <mergeCell ref="A34:A39"/>
    <mergeCell ref="A42:A45"/>
    <mergeCell ref="A57:A59"/>
    <mergeCell ref="A60:B60"/>
    <mergeCell ref="A63:B63"/>
    <mergeCell ref="A65:B65"/>
    <mergeCell ref="A46:B46"/>
    <mergeCell ref="A49:B49"/>
    <mergeCell ref="A50:B50"/>
    <mergeCell ref="A52:B52"/>
    <mergeCell ref="A55:B55"/>
  </mergeCells>
  <conditionalFormatting sqref="C5:C9">
    <cfRule type="expression" dxfId="151" priority="41">
      <formula>($C5="")</formula>
    </cfRule>
  </conditionalFormatting>
  <conditionalFormatting sqref="C13:C17">
    <cfRule type="expression" dxfId="150" priority="39">
      <formula>($C13="")</formula>
    </cfRule>
  </conditionalFormatting>
  <conditionalFormatting sqref="C56">
    <cfRule type="expression" dxfId="149" priority="11">
      <formula>($C56="")</formula>
    </cfRule>
  </conditionalFormatting>
  <conditionalFormatting sqref="C58:C59">
    <cfRule type="expression" dxfId="148" priority="9">
      <formula>($C58="")</formula>
    </cfRule>
  </conditionalFormatting>
  <conditionalFormatting sqref="C5">
    <cfRule type="cellIs" dxfId="147" priority="31" operator="greaterThanOrEqual">
      <formula>6</formula>
    </cfRule>
  </conditionalFormatting>
  <conditionalFormatting sqref="C6:C9">
    <cfRule type="cellIs" dxfId="146" priority="30" operator="greaterThanOrEqual">
      <formula>6</formula>
    </cfRule>
  </conditionalFormatting>
  <conditionalFormatting sqref="C19">
    <cfRule type="expression" dxfId="145" priority="29">
      <formula>($C19="")</formula>
    </cfRule>
  </conditionalFormatting>
  <conditionalFormatting sqref="C19">
    <cfRule type="cellIs" dxfId="144" priority="28" operator="greaterThanOrEqual">
      <formula>6</formula>
    </cfRule>
  </conditionalFormatting>
  <conditionalFormatting sqref="C21:C24">
    <cfRule type="expression" dxfId="143" priority="27">
      <formula>($C21="")</formula>
    </cfRule>
  </conditionalFormatting>
  <conditionalFormatting sqref="C21:C24">
    <cfRule type="cellIs" dxfId="142" priority="26" operator="greaterThanOrEqual">
      <formula>6</formula>
    </cfRule>
  </conditionalFormatting>
  <conditionalFormatting sqref="C27:C31">
    <cfRule type="expression" dxfId="141" priority="25">
      <formula>($C27="")</formula>
    </cfRule>
  </conditionalFormatting>
  <conditionalFormatting sqref="C27:C31">
    <cfRule type="cellIs" dxfId="140" priority="24" operator="greaterThanOrEqual">
      <formula>6</formula>
    </cfRule>
  </conditionalFormatting>
  <conditionalFormatting sqref="C33">
    <cfRule type="expression" dxfId="139" priority="23">
      <formula>($C33="")</formula>
    </cfRule>
  </conditionalFormatting>
  <conditionalFormatting sqref="C33">
    <cfRule type="cellIs" dxfId="138" priority="22" operator="greaterThanOrEqual">
      <formula>6</formula>
    </cfRule>
  </conditionalFormatting>
  <conditionalFormatting sqref="C35:C41">
    <cfRule type="expression" dxfId="137" priority="21">
      <formula>($C35="")</formula>
    </cfRule>
  </conditionalFormatting>
  <conditionalFormatting sqref="C35:C41">
    <cfRule type="cellIs" dxfId="136" priority="20" operator="greaterThanOrEqual">
      <formula>6</formula>
    </cfRule>
  </conditionalFormatting>
  <conditionalFormatting sqref="C43:C45">
    <cfRule type="expression" dxfId="135" priority="19">
      <formula>($C43="")</formula>
    </cfRule>
  </conditionalFormatting>
  <conditionalFormatting sqref="C43:C45">
    <cfRule type="cellIs" dxfId="134" priority="18" operator="greaterThanOrEqual">
      <formula>6</formula>
    </cfRule>
  </conditionalFormatting>
  <conditionalFormatting sqref="C47:C48">
    <cfRule type="expression" dxfId="133" priority="17">
      <formula>($C47="")</formula>
    </cfRule>
  </conditionalFormatting>
  <conditionalFormatting sqref="C47:C48">
    <cfRule type="cellIs" dxfId="132" priority="16" operator="greaterThanOrEqual">
      <formula>6</formula>
    </cfRule>
  </conditionalFormatting>
  <conditionalFormatting sqref="C51">
    <cfRule type="expression" dxfId="131" priority="15">
      <formula>($C51="")</formula>
    </cfRule>
  </conditionalFormatting>
  <conditionalFormatting sqref="C51">
    <cfRule type="cellIs" dxfId="130" priority="14" operator="greaterThanOrEqual">
      <formula>6</formula>
    </cfRule>
  </conditionalFormatting>
  <conditionalFormatting sqref="C53:C54">
    <cfRule type="expression" dxfId="129" priority="13">
      <formula>($C53="")</formula>
    </cfRule>
  </conditionalFormatting>
  <conditionalFormatting sqref="C53:C54">
    <cfRule type="cellIs" dxfId="128" priority="12" operator="greaterThanOrEqual">
      <formula>6</formula>
    </cfRule>
  </conditionalFormatting>
  <conditionalFormatting sqref="C56">
    <cfRule type="cellIs" dxfId="127" priority="10" operator="greaterThanOrEqual">
      <formula>6</formula>
    </cfRule>
  </conditionalFormatting>
  <conditionalFormatting sqref="C58:C59">
    <cfRule type="cellIs" dxfId="126" priority="8" operator="greaterThanOrEqual">
      <formula>6</formula>
    </cfRule>
  </conditionalFormatting>
  <conditionalFormatting sqref="C61:C62">
    <cfRule type="expression" dxfId="125" priority="7">
      <formula>($C61="")</formula>
    </cfRule>
  </conditionalFormatting>
  <conditionalFormatting sqref="C61:C62">
    <cfRule type="cellIs" dxfId="124" priority="6" operator="greaterThanOrEqual">
      <formula>6</formula>
    </cfRule>
  </conditionalFormatting>
  <conditionalFormatting sqref="C64">
    <cfRule type="expression" dxfId="123" priority="5">
      <formula>($C64="")</formula>
    </cfRule>
  </conditionalFormatting>
  <conditionalFormatting sqref="C64">
    <cfRule type="cellIs" dxfId="122" priority="4" operator="greaterThanOrEqual">
      <formula>6</formula>
    </cfRule>
  </conditionalFormatting>
  <conditionalFormatting sqref="C66">
    <cfRule type="expression" dxfId="121" priority="3">
      <formula>($C66="")</formula>
    </cfRule>
  </conditionalFormatting>
  <conditionalFormatting sqref="C66">
    <cfRule type="cellIs" dxfId="120" priority="2" operator="greaterThanOrEqual">
      <formula>6</formula>
    </cfRule>
  </conditionalFormatting>
  <conditionalFormatting sqref="C4">
    <cfRule type="cellIs" dxfId="119" priority="1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9"/>
  <sheetViews>
    <sheetView workbookViewId="0">
      <selection activeCell="F11" sqref="F11"/>
    </sheetView>
  </sheetViews>
  <sheetFormatPr defaultRowHeight="24" x14ac:dyDescent="0.55000000000000004"/>
  <cols>
    <col min="1" max="1" width="3.25" style="1" customWidth="1"/>
    <col min="2" max="2" width="15.375" style="1" customWidth="1"/>
    <col min="3" max="3" width="57.25" style="1" customWidth="1"/>
    <col min="4" max="16384" width="9" style="1"/>
  </cols>
  <sheetData>
    <row r="1" spans="2:3" x14ac:dyDescent="0.55000000000000004">
      <c r="B1" s="229" t="s">
        <v>261</v>
      </c>
      <c r="C1" s="229"/>
    </row>
    <row r="3" spans="2:3" x14ac:dyDescent="0.55000000000000004">
      <c r="B3" s="230" t="s">
        <v>262</v>
      </c>
      <c r="C3" s="231"/>
    </row>
    <row r="4" spans="2:3" x14ac:dyDescent="0.55000000000000004">
      <c r="B4" s="189" t="s">
        <v>263</v>
      </c>
      <c r="C4" s="189" t="s">
        <v>264</v>
      </c>
    </row>
    <row r="5" spans="2:3" x14ac:dyDescent="0.55000000000000004">
      <c r="B5" s="190"/>
      <c r="C5" s="190"/>
    </row>
    <row r="6" spans="2:3" x14ac:dyDescent="0.55000000000000004">
      <c r="B6" s="191"/>
      <c r="C6" s="192"/>
    </row>
    <row r="7" spans="2:3" x14ac:dyDescent="0.55000000000000004">
      <c r="B7" s="191"/>
      <c r="C7" s="192"/>
    </row>
    <row r="8" spans="2:3" x14ac:dyDescent="0.55000000000000004">
      <c r="B8" s="191"/>
      <c r="C8" s="192"/>
    </row>
    <row r="9" spans="2:3" x14ac:dyDescent="0.55000000000000004">
      <c r="B9" s="193"/>
      <c r="C9" s="193"/>
    </row>
    <row r="10" spans="2:3" x14ac:dyDescent="0.55000000000000004">
      <c r="B10" s="190"/>
      <c r="C10" s="190"/>
    </row>
    <row r="11" spans="2:3" x14ac:dyDescent="0.55000000000000004">
      <c r="B11" s="191"/>
      <c r="C11" s="192"/>
    </row>
    <row r="12" spans="2:3" x14ac:dyDescent="0.55000000000000004">
      <c r="B12" s="191"/>
      <c r="C12" s="192"/>
    </row>
    <row r="13" spans="2:3" x14ac:dyDescent="0.55000000000000004">
      <c r="B13" s="191"/>
      <c r="C13" s="192"/>
    </row>
    <row r="14" spans="2:3" x14ac:dyDescent="0.55000000000000004">
      <c r="B14" s="193"/>
      <c r="C14" s="193"/>
    </row>
    <row r="15" spans="2:3" x14ac:dyDescent="0.55000000000000004">
      <c r="B15" s="190"/>
      <c r="C15" s="190"/>
    </row>
    <row r="16" spans="2:3" x14ac:dyDescent="0.55000000000000004">
      <c r="B16" s="191"/>
      <c r="C16" s="192"/>
    </row>
    <row r="17" spans="2:3" x14ac:dyDescent="0.55000000000000004">
      <c r="B17" s="191"/>
      <c r="C17" s="192"/>
    </row>
    <row r="18" spans="2:3" x14ac:dyDescent="0.55000000000000004">
      <c r="B18" s="191"/>
      <c r="C18" s="192"/>
    </row>
    <row r="19" spans="2:3" x14ac:dyDescent="0.55000000000000004">
      <c r="B19" s="193"/>
      <c r="C19" s="193"/>
    </row>
    <row r="20" spans="2:3" x14ac:dyDescent="0.55000000000000004">
      <c r="B20" s="190"/>
      <c r="C20" s="190"/>
    </row>
    <row r="21" spans="2:3" x14ac:dyDescent="0.55000000000000004">
      <c r="B21" s="191"/>
      <c r="C21" s="192"/>
    </row>
    <row r="22" spans="2:3" x14ac:dyDescent="0.55000000000000004">
      <c r="B22" s="191"/>
      <c r="C22" s="192"/>
    </row>
    <row r="23" spans="2:3" x14ac:dyDescent="0.55000000000000004">
      <c r="B23" s="191"/>
      <c r="C23" s="192"/>
    </row>
    <row r="24" spans="2:3" x14ac:dyDescent="0.55000000000000004">
      <c r="B24" s="193"/>
      <c r="C24" s="193"/>
    </row>
    <row r="25" spans="2:3" x14ac:dyDescent="0.55000000000000004">
      <c r="B25" s="190"/>
      <c r="C25" s="190"/>
    </row>
    <row r="26" spans="2:3" x14ac:dyDescent="0.55000000000000004">
      <c r="B26" s="191"/>
      <c r="C26" s="192"/>
    </row>
    <row r="27" spans="2:3" x14ac:dyDescent="0.55000000000000004">
      <c r="B27" s="191"/>
      <c r="C27" s="192"/>
    </row>
    <row r="28" spans="2:3" x14ac:dyDescent="0.55000000000000004">
      <c r="B28" s="191"/>
      <c r="C28" s="192"/>
    </row>
    <row r="29" spans="2:3" x14ac:dyDescent="0.55000000000000004">
      <c r="B29" s="193"/>
      <c r="C29" s="193"/>
    </row>
    <row r="30" spans="2:3" x14ac:dyDescent="0.55000000000000004">
      <c r="B30" s="190"/>
      <c r="C30" s="190"/>
    </row>
    <row r="31" spans="2:3" x14ac:dyDescent="0.55000000000000004">
      <c r="B31" s="191"/>
      <c r="C31" s="192"/>
    </row>
    <row r="32" spans="2:3" x14ac:dyDescent="0.55000000000000004">
      <c r="B32" s="191"/>
      <c r="C32" s="192"/>
    </row>
    <row r="33" spans="2:3" x14ac:dyDescent="0.55000000000000004">
      <c r="B33" s="191"/>
      <c r="C33" s="192"/>
    </row>
    <row r="34" spans="2:3" x14ac:dyDescent="0.55000000000000004">
      <c r="B34" s="193"/>
      <c r="C34" s="193"/>
    </row>
    <row r="35" spans="2:3" x14ac:dyDescent="0.55000000000000004">
      <c r="B35" s="190"/>
      <c r="C35" s="190"/>
    </row>
    <row r="36" spans="2:3" x14ac:dyDescent="0.55000000000000004">
      <c r="B36" s="191"/>
      <c r="C36" s="192"/>
    </row>
    <row r="37" spans="2:3" x14ac:dyDescent="0.55000000000000004">
      <c r="B37" s="191"/>
      <c r="C37" s="192"/>
    </row>
    <row r="38" spans="2:3" x14ac:dyDescent="0.55000000000000004">
      <c r="B38" s="191"/>
      <c r="C38" s="192"/>
    </row>
    <row r="39" spans="2:3" x14ac:dyDescent="0.55000000000000004">
      <c r="B39" s="193"/>
      <c r="C39" s="193"/>
    </row>
    <row r="40" spans="2:3" x14ac:dyDescent="0.55000000000000004">
      <c r="B40" s="190"/>
      <c r="C40" s="190"/>
    </row>
    <row r="41" spans="2:3" x14ac:dyDescent="0.55000000000000004">
      <c r="B41" s="191"/>
      <c r="C41" s="192"/>
    </row>
    <row r="42" spans="2:3" x14ac:dyDescent="0.55000000000000004">
      <c r="B42" s="191"/>
      <c r="C42" s="192"/>
    </row>
    <row r="43" spans="2:3" x14ac:dyDescent="0.55000000000000004">
      <c r="B43" s="191"/>
      <c r="C43" s="192"/>
    </row>
    <row r="44" spans="2:3" x14ac:dyDescent="0.55000000000000004">
      <c r="B44" s="193"/>
      <c r="C44" s="193"/>
    </row>
    <row r="45" spans="2:3" x14ac:dyDescent="0.55000000000000004">
      <c r="B45" s="190"/>
      <c r="C45" s="190"/>
    </row>
    <row r="46" spans="2:3" x14ac:dyDescent="0.55000000000000004">
      <c r="B46" s="191"/>
      <c r="C46" s="192"/>
    </row>
    <row r="47" spans="2:3" x14ac:dyDescent="0.55000000000000004">
      <c r="B47" s="191"/>
      <c r="C47" s="192"/>
    </row>
    <row r="48" spans="2:3" x14ac:dyDescent="0.55000000000000004">
      <c r="B48" s="191"/>
      <c r="C48" s="192"/>
    </row>
    <row r="49" spans="2:3" x14ac:dyDescent="0.55000000000000004">
      <c r="B49" s="193"/>
      <c r="C49" s="193"/>
    </row>
  </sheetData>
  <mergeCells count="2">
    <mergeCell ref="B1:C1"/>
    <mergeCell ref="B3:C3"/>
  </mergeCell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Normal="100" zoomScaleSheetLayoutView="100" workbookViewId="0">
      <selection activeCell="O17" sqref="O17"/>
    </sheetView>
  </sheetViews>
  <sheetFormatPr defaultRowHeight="24" x14ac:dyDescent="0.55000000000000004"/>
  <cols>
    <col min="1" max="2" width="9" style="1"/>
    <col min="3" max="3" width="8.875" style="1" customWidth="1"/>
    <col min="4" max="4" width="17.5" style="1" customWidth="1"/>
    <col min="5" max="5" width="19.125" style="1" customWidth="1"/>
    <col min="6" max="6" width="9" style="1"/>
    <col min="7" max="7" width="16.75" style="1" customWidth="1"/>
    <col min="8" max="16384" width="9" style="1"/>
  </cols>
  <sheetData>
    <row r="1" spans="1:7" x14ac:dyDescent="0.55000000000000004">
      <c r="D1" s="3" t="s">
        <v>5</v>
      </c>
    </row>
    <row r="2" spans="1:7" x14ac:dyDescent="0.55000000000000004">
      <c r="D2" s="3" t="s">
        <v>6</v>
      </c>
    </row>
    <row r="3" spans="1:7" x14ac:dyDescent="0.55000000000000004">
      <c r="D3" s="3" t="s">
        <v>27</v>
      </c>
      <c r="E3" s="6"/>
    </row>
    <row r="4" spans="1:7" x14ac:dyDescent="0.55000000000000004">
      <c r="A4" s="4" t="s">
        <v>7</v>
      </c>
    </row>
    <row r="5" spans="1:7" x14ac:dyDescent="0.55000000000000004">
      <c r="A5" s="3" t="s">
        <v>25</v>
      </c>
      <c r="D5" s="6"/>
      <c r="E5" s="1" t="s">
        <v>26</v>
      </c>
      <c r="F5" s="6"/>
    </row>
    <row r="6" spans="1:7" x14ac:dyDescent="0.55000000000000004">
      <c r="A6" s="3" t="s">
        <v>10</v>
      </c>
      <c r="C6" s="6"/>
      <c r="D6" s="1" t="s">
        <v>11</v>
      </c>
      <c r="E6" s="1" t="s">
        <v>12</v>
      </c>
    </row>
    <row r="7" spans="1:7" x14ac:dyDescent="0.55000000000000004">
      <c r="A7" s="3" t="s">
        <v>8</v>
      </c>
    </row>
    <row r="8" spans="1:7" x14ac:dyDescent="0.55000000000000004">
      <c r="A8" s="5" t="s">
        <v>24</v>
      </c>
      <c r="C8" s="6"/>
      <c r="D8" s="6"/>
      <c r="E8" s="6"/>
      <c r="F8" s="1" t="s">
        <v>13</v>
      </c>
      <c r="G8" s="6"/>
    </row>
    <row r="9" spans="1:7" x14ac:dyDescent="0.55000000000000004">
      <c r="A9" s="3" t="s">
        <v>9</v>
      </c>
    </row>
    <row r="10" spans="1:7" x14ac:dyDescent="0.55000000000000004">
      <c r="A10" s="5" t="s">
        <v>14</v>
      </c>
      <c r="C10" s="6"/>
      <c r="D10" s="6"/>
      <c r="E10" s="6"/>
      <c r="F10" s="1" t="s">
        <v>13</v>
      </c>
      <c r="G10" s="6"/>
    </row>
    <row r="11" spans="1:7" x14ac:dyDescent="0.55000000000000004">
      <c r="A11" s="5" t="s">
        <v>15</v>
      </c>
      <c r="C11" s="6"/>
      <c r="D11" s="6"/>
      <c r="E11" s="6"/>
      <c r="F11" s="1" t="s">
        <v>13</v>
      </c>
      <c r="G11" s="6"/>
    </row>
    <row r="12" spans="1:7" x14ac:dyDescent="0.55000000000000004">
      <c r="A12" s="5" t="s">
        <v>16</v>
      </c>
      <c r="C12" s="6"/>
      <c r="D12" s="6"/>
      <c r="E12" s="6"/>
      <c r="F12" s="1" t="s">
        <v>13</v>
      </c>
      <c r="G12" s="6"/>
    </row>
    <row r="13" spans="1:7" x14ac:dyDescent="0.55000000000000004">
      <c r="A13" s="5" t="s">
        <v>17</v>
      </c>
      <c r="C13" s="6"/>
      <c r="D13" s="6"/>
      <c r="E13" s="6"/>
      <c r="F13" s="1" t="s">
        <v>13</v>
      </c>
      <c r="G13" s="6"/>
    </row>
    <row r="14" spans="1:7" x14ac:dyDescent="0.55000000000000004">
      <c r="A14" s="5" t="s">
        <v>18</v>
      </c>
      <c r="C14" s="6"/>
      <c r="D14" s="6"/>
      <c r="E14" s="6"/>
      <c r="F14" s="1" t="s">
        <v>13</v>
      </c>
      <c r="G14" s="6"/>
    </row>
    <row r="15" spans="1:7" x14ac:dyDescent="0.55000000000000004">
      <c r="A15" s="5" t="s">
        <v>19</v>
      </c>
      <c r="C15" s="6"/>
      <c r="D15" s="6"/>
      <c r="E15" s="6"/>
      <c r="F15" s="1" t="s">
        <v>13</v>
      </c>
      <c r="G15" s="6"/>
    </row>
    <row r="16" spans="1:7" x14ac:dyDescent="0.55000000000000004">
      <c r="A16" s="5" t="s">
        <v>20</v>
      </c>
      <c r="C16" s="6"/>
      <c r="D16" s="6"/>
      <c r="E16" s="6"/>
      <c r="F16" s="1" t="s">
        <v>13</v>
      </c>
      <c r="G16" s="6"/>
    </row>
    <row r="17" spans="1:7" x14ac:dyDescent="0.55000000000000004">
      <c r="A17" s="5" t="s">
        <v>21</v>
      </c>
      <c r="C17" s="6"/>
      <c r="D17" s="6"/>
      <c r="E17" s="6"/>
      <c r="F17" s="1" t="s">
        <v>13</v>
      </c>
      <c r="G17" s="6"/>
    </row>
    <row r="18" spans="1:7" x14ac:dyDescent="0.55000000000000004">
      <c r="A18" s="5" t="s">
        <v>22</v>
      </c>
      <c r="C18" s="6"/>
      <c r="D18" s="6"/>
      <c r="E18" s="6"/>
      <c r="F18" s="1" t="s">
        <v>13</v>
      </c>
      <c r="G18" s="6"/>
    </row>
    <row r="19" spans="1:7" x14ac:dyDescent="0.55000000000000004">
      <c r="A19" s="5" t="s">
        <v>23</v>
      </c>
      <c r="C19" s="6"/>
      <c r="D19" s="6"/>
      <c r="E19" s="6"/>
      <c r="F19" s="1" t="s">
        <v>13</v>
      </c>
      <c r="G19" s="6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E5" sqref="E5"/>
    </sheetView>
  </sheetViews>
  <sheetFormatPr defaultRowHeight="24" x14ac:dyDescent="0.55000000000000004"/>
  <cols>
    <col min="1" max="1" width="9" style="1"/>
    <col min="2" max="2" width="38.625" style="1" customWidth="1"/>
    <col min="3" max="3" width="8.125" style="77" customWidth="1"/>
    <col min="4" max="4" width="7.25" style="1" customWidth="1"/>
    <col min="5" max="5" width="28.125" style="1" customWidth="1"/>
    <col min="6" max="16384" width="9" style="1"/>
  </cols>
  <sheetData>
    <row r="1" spans="1:5" ht="24.75" thickBot="1" x14ac:dyDescent="0.6">
      <c r="A1" s="2" t="s">
        <v>0</v>
      </c>
    </row>
    <row r="2" spans="1:5" ht="27.75" customHeight="1" thickBot="1" x14ac:dyDescent="0.6">
      <c r="A2" s="206" t="s">
        <v>1</v>
      </c>
      <c r="B2" s="206" t="s">
        <v>2</v>
      </c>
      <c r="C2" s="209" t="s">
        <v>3</v>
      </c>
      <c r="D2" s="210"/>
      <c r="E2" s="206" t="s">
        <v>4</v>
      </c>
    </row>
    <row r="3" spans="1:5" ht="24.75" thickBot="1" x14ac:dyDescent="0.6">
      <c r="A3" s="206"/>
      <c r="B3" s="206"/>
      <c r="C3" s="80" t="s">
        <v>255</v>
      </c>
      <c r="D3" s="87" t="s">
        <v>253</v>
      </c>
      <c r="E3" s="206"/>
    </row>
    <row r="4" spans="1:5" ht="27" customHeight="1" thickBot="1" x14ac:dyDescent="0.6">
      <c r="A4" s="207" t="s">
        <v>28</v>
      </c>
      <c r="B4" s="208"/>
      <c r="C4" s="84" t="e">
        <f>AVERAGE(C5:C9)</f>
        <v>#DIV/0!</v>
      </c>
      <c r="D4" s="88" t="e">
        <f>C4/5*100</f>
        <v>#DIV/0!</v>
      </c>
      <c r="E4" s="89"/>
    </row>
    <row r="5" spans="1:5" ht="120" x14ac:dyDescent="0.55000000000000004">
      <c r="A5" s="9"/>
      <c r="B5" s="92" t="s">
        <v>31</v>
      </c>
      <c r="C5" s="93"/>
      <c r="D5" s="94"/>
      <c r="E5" s="95"/>
    </row>
    <row r="6" spans="1:5" ht="48" x14ac:dyDescent="0.55000000000000004">
      <c r="A6" s="10"/>
      <c r="B6" s="96" t="s">
        <v>29</v>
      </c>
      <c r="C6" s="97"/>
      <c r="D6" s="98"/>
      <c r="E6" s="99"/>
    </row>
    <row r="7" spans="1:5" ht="120" x14ac:dyDescent="0.55000000000000004">
      <c r="A7" s="10"/>
      <c r="B7" s="96" t="s">
        <v>32</v>
      </c>
      <c r="C7" s="97"/>
      <c r="D7" s="98"/>
      <c r="E7" s="99"/>
    </row>
    <row r="8" spans="1:5" ht="72" x14ac:dyDescent="0.55000000000000004">
      <c r="A8" s="10"/>
      <c r="B8" s="96" t="s">
        <v>33</v>
      </c>
      <c r="C8" s="97"/>
      <c r="D8" s="98"/>
      <c r="E8" s="99"/>
    </row>
    <row r="9" spans="1:5" ht="72.75" thickBot="1" x14ac:dyDescent="0.6">
      <c r="A9" s="11"/>
      <c r="B9" s="100" t="s">
        <v>30</v>
      </c>
      <c r="C9" s="101"/>
      <c r="D9" s="102"/>
      <c r="E9" s="103"/>
    </row>
    <row r="10" spans="1:5" ht="24.75" thickBot="1" x14ac:dyDescent="0.6">
      <c r="A10" s="196" t="s">
        <v>34</v>
      </c>
      <c r="B10" s="197"/>
      <c r="C10" s="85" t="e">
        <f>AVERAGE(C11,C18,C20)</f>
        <v>#DIV/0!</v>
      </c>
      <c r="D10" s="86" t="e">
        <f>C10/5*100</f>
        <v>#DIV/0!</v>
      </c>
      <c r="E10" s="91"/>
    </row>
    <row r="11" spans="1:5" ht="24.75" thickBot="1" x14ac:dyDescent="0.6">
      <c r="A11" s="196" t="s">
        <v>35</v>
      </c>
      <c r="B11" s="197"/>
      <c r="C11" s="85" t="e">
        <f>AVERAGE(C12,C17)</f>
        <v>#DIV/0!</v>
      </c>
      <c r="D11" s="104"/>
      <c r="E11" s="91"/>
    </row>
    <row r="12" spans="1:5" ht="58.5" customHeight="1" x14ac:dyDescent="0.55000000000000004">
      <c r="A12" s="205"/>
      <c r="B12" s="48" t="s">
        <v>36</v>
      </c>
      <c r="C12" s="77" t="e">
        <f>AVERAGEA(C13:C16)</f>
        <v>#DIV/0!</v>
      </c>
      <c r="D12" s="82"/>
      <c r="E12" s="90"/>
    </row>
    <row r="13" spans="1:5" x14ac:dyDescent="0.55000000000000004">
      <c r="A13" s="203"/>
      <c r="B13" s="48" t="s">
        <v>37</v>
      </c>
      <c r="C13" s="78"/>
      <c r="D13" s="81"/>
      <c r="E13" s="90"/>
    </row>
    <row r="14" spans="1:5" x14ac:dyDescent="0.55000000000000004">
      <c r="A14" s="203"/>
      <c r="B14" s="48" t="s">
        <v>38</v>
      </c>
      <c r="C14" s="78"/>
      <c r="D14" s="81"/>
      <c r="E14" s="90"/>
    </row>
    <row r="15" spans="1:5" x14ac:dyDescent="0.55000000000000004">
      <c r="A15" s="203"/>
      <c r="B15" s="48" t="s">
        <v>39</v>
      </c>
      <c r="C15" s="78"/>
      <c r="D15" s="81"/>
      <c r="E15" s="90"/>
    </row>
    <row r="16" spans="1:5" ht="24.75" thickBot="1" x14ac:dyDescent="0.6">
      <c r="A16" s="203"/>
      <c r="B16" s="8" t="s">
        <v>40</v>
      </c>
      <c r="C16" s="105"/>
      <c r="D16" s="106"/>
      <c r="E16" s="107"/>
    </row>
    <row r="17" spans="1:5" ht="96.75" thickBot="1" x14ac:dyDescent="0.6">
      <c r="A17" s="70"/>
      <c r="B17" s="13" t="s">
        <v>41</v>
      </c>
      <c r="C17" s="108"/>
      <c r="D17" s="98"/>
      <c r="E17" s="99"/>
    </row>
    <row r="18" spans="1:5" ht="24.75" thickBot="1" x14ac:dyDescent="0.6">
      <c r="A18" s="196" t="s">
        <v>42</v>
      </c>
      <c r="B18" s="197"/>
      <c r="C18" s="109">
        <f>C19</f>
        <v>0</v>
      </c>
      <c r="D18" s="110"/>
      <c r="E18" s="103"/>
    </row>
    <row r="19" spans="1:5" ht="96.75" thickBot="1" x14ac:dyDescent="0.6">
      <c r="A19" s="7"/>
      <c r="B19" s="8" t="s">
        <v>165</v>
      </c>
      <c r="C19" s="78"/>
      <c r="D19" s="81"/>
      <c r="E19" s="90"/>
    </row>
    <row r="20" spans="1:5" ht="24.75" thickBot="1" x14ac:dyDescent="0.6">
      <c r="A20" s="196" t="s">
        <v>43</v>
      </c>
      <c r="B20" s="197"/>
      <c r="C20" s="85" t="e">
        <f>AVERAGE(C21:C24)</f>
        <v>#DIV/0!</v>
      </c>
      <c r="D20" s="111"/>
      <c r="E20" s="91"/>
    </row>
    <row r="21" spans="1:5" ht="96.75" thickBot="1" x14ac:dyDescent="0.6">
      <c r="A21" s="9"/>
      <c r="B21" s="8" t="s">
        <v>166</v>
      </c>
      <c r="C21" s="112"/>
      <c r="D21" s="94"/>
      <c r="E21" s="95"/>
    </row>
    <row r="22" spans="1:5" ht="168.75" thickBot="1" x14ac:dyDescent="0.6">
      <c r="A22" s="10"/>
      <c r="B22" s="8" t="s">
        <v>167</v>
      </c>
      <c r="C22" s="108"/>
      <c r="D22" s="98"/>
      <c r="E22" s="99"/>
    </row>
    <row r="23" spans="1:5" ht="72.75" thickBot="1" x14ac:dyDescent="0.6">
      <c r="A23" s="7"/>
      <c r="B23" s="8" t="s">
        <v>168</v>
      </c>
      <c r="C23" s="108"/>
      <c r="D23" s="98"/>
      <c r="E23" s="99"/>
    </row>
    <row r="24" spans="1:5" ht="96.75" thickBot="1" x14ac:dyDescent="0.6">
      <c r="A24" s="14"/>
      <c r="B24" s="13" t="s">
        <v>183</v>
      </c>
      <c r="C24" s="113"/>
      <c r="D24" s="102"/>
      <c r="E24" s="103"/>
    </row>
    <row r="25" spans="1:5" ht="24.75" thickBot="1" x14ac:dyDescent="0.6">
      <c r="A25" s="196" t="s">
        <v>44</v>
      </c>
      <c r="B25" s="197"/>
      <c r="C25" s="85" t="e">
        <f>AVERAGE(C26,C32,C46)</f>
        <v>#DIV/0!</v>
      </c>
      <c r="D25" s="86" t="e">
        <f>C25/5*100</f>
        <v>#DIV/0!</v>
      </c>
      <c r="E25" s="91"/>
    </row>
    <row r="26" spans="1:5" ht="24.75" thickBot="1" x14ac:dyDescent="0.6">
      <c r="A26" s="196" t="s">
        <v>45</v>
      </c>
      <c r="B26" s="197"/>
      <c r="C26" s="85" t="e">
        <f>AVERAGE(C27:C31)</f>
        <v>#DIV/0!</v>
      </c>
      <c r="D26" s="111"/>
      <c r="E26" s="91"/>
    </row>
    <row r="27" spans="1:5" ht="96.75" thickBot="1" x14ac:dyDescent="0.6">
      <c r="A27" s="9"/>
      <c r="B27" s="8" t="s">
        <v>170</v>
      </c>
      <c r="C27" s="112"/>
      <c r="D27" s="94"/>
      <c r="E27" s="95"/>
    </row>
    <row r="28" spans="1:5" ht="48.75" thickBot="1" x14ac:dyDescent="0.6">
      <c r="A28" s="10"/>
      <c r="B28" s="8" t="s">
        <v>46</v>
      </c>
      <c r="C28" s="108"/>
      <c r="D28" s="98"/>
      <c r="E28" s="99"/>
    </row>
    <row r="29" spans="1:5" ht="144.75" thickBot="1" x14ac:dyDescent="0.6">
      <c r="A29" s="10"/>
      <c r="B29" s="8" t="s">
        <v>48</v>
      </c>
      <c r="C29" s="108"/>
      <c r="D29" s="98"/>
      <c r="E29" s="99"/>
    </row>
    <row r="30" spans="1:5" ht="81" customHeight="1" thickBot="1" x14ac:dyDescent="0.6">
      <c r="A30" s="10"/>
      <c r="B30" s="8" t="s">
        <v>47</v>
      </c>
      <c r="C30" s="108"/>
      <c r="D30" s="98"/>
      <c r="E30" s="99"/>
    </row>
    <row r="31" spans="1:5" ht="192.75" thickBot="1" x14ac:dyDescent="0.6">
      <c r="A31" s="7"/>
      <c r="B31" s="8" t="s">
        <v>49</v>
      </c>
      <c r="C31" s="108"/>
      <c r="D31" s="98"/>
      <c r="E31" s="99"/>
    </row>
    <row r="32" spans="1:5" ht="24.75" thickBot="1" x14ac:dyDescent="0.6">
      <c r="A32" s="196" t="s">
        <v>50</v>
      </c>
      <c r="B32" s="197"/>
      <c r="C32" s="109" t="e">
        <f>AVERAGE(C33:C34,C40:C42)</f>
        <v>#DIV/0!</v>
      </c>
      <c r="D32" s="110"/>
      <c r="E32" s="103"/>
    </row>
    <row r="33" spans="1:5" ht="96.75" thickBot="1" x14ac:dyDescent="0.6">
      <c r="A33" s="72"/>
      <c r="B33" s="47" t="s">
        <v>169</v>
      </c>
      <c r="C33" s="112"/>
      <c r="D33" s="94"/>
      <c r="E33" s="95"/>
    </row>
    <row r="34" spans="1:5" ht="48" x14ac:dyDescent="0.55000000000000004">
      <c r="A34" s="202"/>
      <c r="B34" s="48" t="s">
        <v>51</v>
      </c>
      <c r="C34" s="78" t="e">
        <f>AVERAGE(C35:C39)</f>
        <v>#DIV/0!</v>
      </c>
      <c r="D34" s="81"/>
      <c r="E34" s="90"/>
    </row>
    <row r="35" spans="1:5" ht="72" x14ac:dyDescent="0.55000000000000004">
      <c r="A35" s="202"/>
      <c r="B35" s="48" t="s">
        <v>52</v>
      </c>
      <c r="C35" s="78"/>
      <c r="D35" s="81"/>
      <c r="E35" s="90"/>
    </row>
    <row r="36" spans="1:5" ht="72" x14ac:dyDescent="0.55000000000000004">
      <c r="A36" s="202"/>
      <c r="B36" s="48" t="s">
        <v>53</v>
      </c>
      <c r="C36" s="78"/>
      <c r="D36" s="81"/>
      <c r="E36" s="90"/>
    </row>
    <row r="37" spans="1:5" ht="48" x14ac:dyDescent="0.55000000000000004">
      <c r="A37" s="202"/>
      <c r="B37" s="48" t="s">
        <v>54</v>
      </c>
      <c r="C37" s="78"/>
      <c r="D37" s="81"/>
      <c r="E37" s="90"/>
    </row>
    <row r="38" spans="1:5" ht="72" x14ac:dyDescent="0.55000000000000004">
      <c r="A38" s="202"/>
      <c r="B38" s="49" t="s">
        <v>173</v>
      </c>
      <c r="C38" s="78"/>
      <c r="D38" s="81"/>
      <c r="E38" s="90"/>
    </row>
    <row r="39" spans="1:5" ht="72.75" thickBot="1" x14ac:dyDescent="0.6">
      <c r="A39" s="202"/>
      <c r="B39" s="50" t="s">
        <v>174</v>
      </c>
      <c r="C39" s="105"/>
      <c r="D39" s="106"/>
      <c r="E39" s="107"/>
    </row>
    <row r="40" spans="1:5" ht="96.75" thickBot="1" x14ac:dyDescent="0.6">
      <c r="A40" s="69"/>
      <c r="B40" s="8" t="s">
        <v>175</v>
      </c>
      <c r="C40" s="108"/>
      <c r="D40" s="98"/>
      <c r="E40" s="99"/>
    </row>
    <row r="41" spans="1:5" ht="96.75" thickBot="1" x14ac:dyDescent="0.6">
      <c r="A41" s="69"/>
      <c r="B41" s="8" t="s">
        <v>55</v>
      </c>
      <c r="C41" s="108"/>
      <c r="D41" s="98"/>
      <c r="E41" s="99"/>
    </row>
    <row r="42" spans="1:5" ht="48" x14ac:dyDescent="0.55000000000000004">
      <c r="A42" s="203"/>
      <c r="B42" s="51" t="s">
        <v>56</v>
      </c>
      <c r="C42" s="77" t="e">
        <f>AVERAGE(C43:C45)</f>
        <v>#DIV/0!</v>
      </c>
      <c r="D42" s="83"/>
      <c r="E42" s="90"/>
    </row>
    <row r="43" spans="1:5" ht="96" x14ac:dyDescent="0.55000000000000004">
      <c r="A43" s="203"/>
      <c r="B43" s="49" t="s">
        <v>172</v>
      </c>
      <c r="C43" s="78"/>
      <c r="D43" s="81"/>
      <c r="E43" s="90"/>
    </row>
    <row r="44" spans="1:5" x14ac:dyDescent="0.55000000000000004">
      <c r="A44" s="203"/>
      <c r="B44" s="48" t="s">
        <v>57</v>
      </c>
      <c r="C44" s="78"/>
      <c r="D44" s="81"/>
      <c r="E44" s="90"/>
    </row>
    <row r="45" spans="1:5" ht="72.75" thickBot="1" x14ac:dyDescent="0.6">
      <c r="A45" s="204"/>
      <c r="B45" s="50" t="s">
        <v>171</v>
      </c>
      <c r="C45" s="105"/>
      <c r="D45" s="106"/>
      <c r="E45" s="107"/>
    </row>
    <row r="46" spans="1:5" ht="24.75" thickBot="1" x14ac:dyDescent="0.6">
      <c r="A46" s="196" t="s">
        <v>58</v>
      </c>
      <c r="B46" s="197"/>
      <c r="C46" s="109" t="e">
        <f>AVERAGE(C47:C48)</f>
        <v>#DIV/0!</v>
      </c>
      <c r="D46" s="110"/>
      <c r="E46" s="103"/>
    </row>
    <row r="47" spans="1:5" ht="72.75" thickBot="1" x14ac:dyDescent="0.6">
      <c r="A47" s="53"/>
      <c r="B47" s="8" t="s">
        <v>59</v>
      </c>
      <c r="C47" s="112"/>
      <c r="D47" s="94"/>
      <c r="E47" s="95"/>
    </row>
    <row r="48" spans="1:5" ht="72.75" thickBot="1" x14ac:dyDescent="0.6">
      <c r="A48" s="17"/>
      <c r="B48" s="8" t="s">
        <v>60</v>
      </c>
      <c r="C48" s="113"/>
      <c r="D48" s="102"/>
      <c r="E48" s="103"/>
    </row>
    <row r="49" spans="1:5" ht="24.75" thickBot="1" x14ac:dyDescent="0.6">
      <c r="A49" s="200" t="s">
        <v>61</v>
      </c>
      <c r="B49" s="201"/>
      <c r="C49" s="85" t="e">
        <f>AVERAGE(C50,C52,C55,C60,C63,C65)</f>
        <v>#DIV/0!</v>
      </c>
      <c r="D49" s="86" t="e">
        <f>C25/5*100</f>
        <v>#DIV/0!</v>
      </c>
      <c r="E49" s="91"/>
    </row>
    <row r="50" spans="1:5" ht="24.75" thickBot="1" x14ac:dyDescent="0.6">
      <c r="A50" s="200" t="s">
        <v>62</v>
      </c>
      <c r="B50" s="201"/>
      <c r="C50" s="85">
        <f>C51</f>
        <v>0</v>
      </c>
      <c r="D50" s="111"/>
      <c r="E50" s="91"/>
    </row>
    <row r="51" spans="1:5" ht="96.75" thickBot="1" x14ac:dyDescent="0.6">
      <c r="A51" s="19"/>
      <c r="B51" s="8" t="s">
        <v>63</v>
      </c>
      <c r="C51" s="78"/>
      <c r="D51" s="81"/>
      <c r="E51" s="90"/>
    </row>
    <row r="52" spans="1:5" ht="24.75" thickBot="1" x14ac:dyDescent="0.6">
      <c r="A52" s="200" t="s">
        <v>64</v>
      </c>
      <c r="B52" s="201"/>
      <c r="C52" s="85" t="e">
        <f>AVERAGE(C53:C54)</f>
        <v>#DIV/0!</v>
      </c>
      <c r="D52" s="111"/>
      <c r="E52" s="91"/>
    </row>
    <row r="53" spans="1:5" ht="72.75" thickBot="1" x14ac:dyDescent="0.6">
      <c r="A53" s="52"/>
      <c r="B53" s="8" t="s">
        <v>65</v>
      </c>
      <c r="C53" s="112"/>
      <c r="D53" s="94"/>
      <c r="E53" s="95"/>
    </row>
    <row r="54" spans="1:5" ht="120.75" thickBot="1" x14ac:dyDescent="0.6">
      <c r="A54" s="68"/>
      <c r="B54" s="8" t="s">
        <v>176</v>
      </c>
      <c r="C54" s="114"/>
      <c r="D54" s="115"/>
      <c r="E54" s="116"/>
    </row>
    <row r="55" spans="1:5" ht="24.75" thickBot="1" x14ac:dyDescent="0.6">
      <c r="A55" s="196" t="s">
        <v>66</v>
      </c>
      <c r="B55" s="197"/>
      <c r="C55" s="85" t="e">
        <f>AVERAGE(C56,C57)</f>
        <v>#DIV/0!</v>
      </c>
      <c r="D55" s="111"/>
      <c r="E55" s="91"/>
    </row>
    <row r="56" spans="1:5" ht="120.75" thickBot="1" x14ac:dyDescent="0.6">
      <c r="A56" s="52"/>
      <c r="B56" s="8" t="s">
        <v>177</v>
      </c>
      <c r="C56" s="112"/>
      <c r="D56" s="94"/>
      <c r="E56" s="95"/>
    </row>
    <row r="57" spans="1:5" ht="48" x14ac:dyDescent="0.55000000000000004">
      <c r="A57" s="194"/>
      <c r="B57" s="48" t="s">
        <v>67</v>
      </c>
      <c r="C57" s="77" t="e">
        <f>AVERAGE(C58:C59)</f>
        <v>#DIV/0!</v>
      </c>
      <c r="D57" s="83"/>
      <c r="E57" s="90"/>
    </row>
    <row r="58" spans="1:5" ht="48" x14ac:dyDescent="0.55000000000000004">
      <c r="A58" s="194"/>
      <c r="B58" s="49" t="s">
        <v>178</v>
      </c>
      <c r="C58" s="78"/>
      <c r="D58" s="81"/>
      <c r="E58" s="90"/>
    </row>
    <row r="59" spans="1:5" ht="72.75" thickBot="1" x14ac:dyDescent="0.6">
      <c r="A59" s="195"/>
      <c r="B59" s="50" t="s">
        <v>179</v>
      </c>
      <c r="C59" s="105"/>
      <c r="D59" s="106"/>
      <c r="E59" s="107"/>
    </row>
    <row r="60" spans="1:5" ht="48" customHeight="1" thickBot="1" x14ac:dyDescent="0.6">
      <c r="A60" s="196" t="s">
        <v>68</v>
      </c>
      <c r="B60" s="197"/>
      <c r="C60" s="117" t="e">
        <f>AVERAGE(C61:C62)</f>
        <v>#DIV/0!</v>
      </c>
      <c r="D60" s="118"/>
      <c r="E60" s="99"/>
    </row>
    <row r="61" spans="1:5" ht="72.75" thickBot="1" x14ac:dyDescent="0.6">
      <c r="A61" s="72"/>
      <c r="B61" s="8" t="s">
        <v>180</v>
      </c>
      <c r="C61" s="108"/>
      <c r="D61" s="98"/>
      <c r="E61" s="99"/>
    </row>
    <row r="62" spans="1:5" ht="48.75" thickBot="1" x14ac:dyDescent="0.6">
      <c r="A62" s="71"/>
      <c r="B62" s="8" t="s">
        <v>181</v>
      </c>
      <c r="C62" s="108"/>
      <c r="D62" s="98"/>
      <c r="E62" s="99"/>
    </row>
    <row r="63" spans="1:5" ht="48" customHeight="1" thickBot="1" x14ac:dyDescent="0.6">
      <c r="A63" s="196" t="s">
        <v>69</v>
      </c>
      <c r="B63" s="197"/>
      <c r="C63" s="119">
        <f>C64</f>
        <v>0</v>
      </c>
      <c r="D63" s="120"/>
      <c r="E63" s="103"/>
    </row>
    <row r="64" spans="1:5" ht="144.75" thickBot="1" x14ac:dyDescent="0.6">
      <c r="A64" s="7"/>
      <c r="B64" s="8" t="s">
        <v>182</v>
      </c>
      <c r="C64" s="121"/>
      <c r="D64" s="122"/>
      <c r="E64" s="91"/>
    </row>
    <row r="65" spans="1:5" ht="44.25" customHeight="1" thickBot="1" x14ac:dyDescent="0.6">
      <c r="A65" s="198" t="s">
        <v>70</v>
      </c>
      <c r="B65" s="199"/>
      <c r="C65" s="123">
        <f>C66</f>
        <v>0</v>
      </c>
      <c r="D65" s="124"/>
      <c r="E65" s="91"/>
    </row>
    <row r="66" spans="1:5" ht="168.75" thickBot="1" x14ac:dyDescent="0.6">
      <c r="A66" s="73"/>
      <c r="B66" s="13" t="s">
        <v>254</v>
      </c>
      <c r="C66" s="121"/>
      <c r="D66" s="122"/>
      <c r="E66" s="91"/>
    </row>
  </sheetData>
  <mergeCells count="24">
    <mergeCell ref="A26:B26"/>
    <mergeCell ref="A2:A3"/>
    <mergeCell ref="B2:B3"/>
    <mergeCell ref="C2:D2"/>
    <mergeCell ref="E2:E3"/>
    <mergeCell ref="A4:B4"/>
    <mergeCell ref="A10:B10"/>
    <mergeCell ref="A11:B11"/>
    <mergeCell ref="A12:A16"/>
    <mergeCell ref="A18:B18"/>
    <mergeCell ref="A20:B20"/>
    <mergeCell ref="A25:B25"/>
    <mergeCell ref="A65:B65"/>
    <mergeCell ref="A32:B32"/>
    <mergeCell ref="A34:A39"/>
    <mergeCell ref="A42:A45"/>
    <mergeCell ref="A46:B46"/>
    <mergeCell ref="A49:B49"/>
    <mergeCell ref="A50:B50"/>
    <mergeCell ref="A52:B52"/>
    <mergeCell ref="A55:B55"/>
    <mergeCell ref="A57:A59"/>
    <mergeCell ref="A60:B60"/>
    <mergeCell ref="A63:B63"/>
  </mergeCells>
  <conditionalFormatting sqref="C5:C9">
    <cfRule type="expression" dxfId="118" priority="33">
      <formula>($C5="")</formula>
    </cfRule>
  </conditionalFormatting>
  <conditionalFormatting sqref="C13:C17">
    <cfRule type="expression" dxfId="117" priority="32">
      <formula>($C13="")</formula>
    </cfRule>
  </conditionalFormatting>
  <conditionalFormatting sqref="C56">
    <cfRule type="expression" dxfId="116" priority="11">
      <formula>($C56="")</formula>
    </cfRule>
  </conditionalFormatting>
  <conditionalFormatting sqref="C58:C59">
    <cfRule type="expression" dxfId="115" priority="9">
      <formula>($C58="")</formula>
    </cfRule>
  </conditionalFormatting>
  <conditionalFormatting sqref="C5">
    <cfRule type="cellIs" dxfId="114" priority="31" operator="greaterThanOrEqual">
      <formula>6</formula>
    </cfRule>
  </conditionalFormatting>
  <conditionalFormatting sqref="C6:C9">
    <cfRule type="cellIs" dxfId="113" priority="30" operator="greaterThanOrEqual">
      <formula>6</formula>
    </cfRule>
  </conditionalFormatting>
  <conditionalFormatting sqref="C19">
    <cfRule type="expression" dxfId="112" priority="29">
      <formula>($C19="")</formula>
    </cfRule>
  </conditionalFormatting>
  <conditionalFormatting sqref="C19">
    <cfRule type="cellIs" dxfId="111" priority="28" operator="greaterThanOrEqual">
      <formula>6</formula>
    </cfRule>
  </conditionalFormatting>
  <conditionalFormatting sqref="C21:C24">
    <cfRule type="expression" dxfId="110" priority="27">
      <formula>($C21="")</formula>
    </cfRule>
  </conditionalFormatting>
  <conditionalFormatting sqref="C21:C24">
    <cfRule type="cellIs" dxfId="109" priority="26" operator="greaterThanOrEqual">
      <formula>6</formula>
    </cfRule>
  </conditionalFormatting>
  <conditionalFormatting sqref="C27:C31">
    <cfRule type="expression" dxfId="108" priority="25">
      <formula>($C27="")</formula>
    </cfRule>
  </conditionalFormatting>
  <conditionalFormatting sqref="C27:C31">
    <cfRule type="cellIs" dxfId="107" priority="24" operator="greaterThanOrEqual">
      <formula>6</formula>
    </cfRule>
  </conditionalFormatting>
  <conditionalFormatting sqref="C33">
    <cfRule type="expression" dxfId="106" priority="23">
      <formula>($C33="")</formula>
    </cfRule>
  </conditionalFormatting>
  <conditionalFormatting sqref="C33">
    <cfRule type="cellIs" dxfId="105" priority="22" operator="greaterThanOrEqual">
      <formula>6</formula>
    </cfRule>
  </conditionalFormatting>
  <conditionalFormatting sqref="C35:C41">
    <cfRule type="expression" dxfId="104" priority="21">
      <formula>($C35="")</formula>
    </cfRule>
  </conditionalFormatting>
  <conditionalFormatting sqref="C35:C41">
    <cfRule type="cellIs" dxfId="103" priority="20" operator="greaterThanOrEqual">
      <formula>6</formula>
    </cfRule>
  </conditionalFormatting>
  <conditionalFormatting sqref="C43:C45">
    <cfRule type="expression" dxfId="102" priority="19">
      <formula>($C43="")</formula>
    </cfRule>
  </conditionalFormatting>
  <conditionalFormatting sqref="C43:C45">
    <cfRule type="cellIs" dxfId="101" priority="18" operator="greaterThanOrEqual">
      <formula>6</formula>
    </cfRule>
  </conditionalFormatting>
  <conditionalFormatting sqref="C47:C48">
    <cfRule type="expression" dxfId="100" priority="17">
      <formula>($C47="")</formula>
    </cfRule>
  </conditionalFormatting>
  <conditionalFormatting sqref="C47:C48">
    <cfRule type="cellIs" dxfId="99" priority="16" operator="greaterThanOrEqual">
      <formula>6</formula>
    </cfRule>
  </conditionalFormatting>
  <conditionalFormatting sqref="C51">
    <cfRule type="expression" dxfId="98" priority="15">
      <formula>($C51="")</formula>
    </cfRule>
  </conditionalFormatting>
  <conditionalFormatting sqref="C51">
    <cfRule type="cellIs" dxfId="97" priority="14" operator="greaterThanOrEqual">
      <formula>6</formula>
    </cfRule>
  </conditionalFormatting>
  <conditionalFormatting sqref="C53:C54">
    <cfRule type="expression" dxfId="96" priority="13">
      <formula>($C53="")</formula>
    </cfRule>
  </conditionalFormatting>
  <conditionalFormatting sqref="C53:C54">
    <cfRule type="cellIs" dxfId="95" priority="12" operator="greaterThanOrEqual">
      <formula>6</formula>
    </cfRule>
  </conditionalFormatting>
  <conditionalFormatting sqref="C56">
    <cfRule type="cellIs" dxfId="94" priority="10" operator="greaterThanOrEqual">
      <formula>6</formula>
    </cfRule>
  </conditionalFormatting>
  <conditionalFormatting sqref="C58:C59">
    <cfRule type="cellIs" dxfId="93" priority="8" operator="greaterThanOrEqual">
      <formula>6</formula>
    </cfRule>
  </conditionalFormatting>
  <conditionalFormatting sqref="C61:C62">
    <cfRule type="expression" dxfId="92" priority="7">
      <formula>($C61="")</formula>
    </cfRule>
  </conditionalFormatting>
  <conditionalFormatting sqref="C61:C62">
    <cfRule type="cellIs" dxfId="91" priority="6" operator="greaterThanOrEqual">
      <formula>6</formula>
    </cfRule>
  </conditionalFormatting>
  <conditionalFormatting sqref="C64">
    <cfRule type="expression" dxfId="90" priority="5">
      <formula>($C64="")</formula>
    </cfRule>
  </conditionalFormatting>
  <conditionalFormatting sqref="C64">
    <cfRule type="cellIs" dxfId="89" priority="4" operator="greaterThanOrEqual">
      <formula>6</formula>
    </cfRule>
  </conditionalFormatting>
  <conditionalFormatting sqref="C66">
    <cfRule type="expression" dxfId="88" priority="3">
      <formula>($C66="")</formula>
    </cfRule>
  </conditionalFormatting>
  <conditionalFormatting sqref="C66">
    <cfRule type="cellIs" dxfId="87" priority="2" operator="greaterThanOrEqual">
      <formula>6</formula>
    </cfRule>
  </conditionalFormatting>
  <conditionalFormatting sqref="C4">
    <cfRule type="cellIs" dxfId="86" priority="1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view="pageBreakPreview" topLeftCell="A31" zoomScaleNormal="100" zoomScaleSheetLayoutView="100" workbookViewId="0">
      <selection activeCell="C34" sqref="C34"/>
    </sheetView>
  </sheetViews>
  <sheetFormatPr defaultRowHeight="24" x14ac:dyDescent="0.55000000000000004"/>
  <cols>
    <col min="1" max="1" width="9" style="1"/>
    <col min="2" max="2" width="37.625" style="1" customWidth="1"/>
    <col min="3" max="3" width="13.75" style="74" customWidth="1"/>
    <col min="4" max="4" width="9.25" style="126" customWidth="1"/>
    <col min="5" max="5" width="27.625" style="1" customWidth="1"/>
    <col min="6" max="16384" width="9" style="1"/>
  </cols>
  <sheetData>
    <row r="1" spans="1:5" ht="24.75" thickBot="1" x14ac:dyDescent="0.6">
      <c r="A1" s="2" t="s">
        <v>184</v>
      </c>
    </row>
    <row r="2" spans="1:5" ht="27.75" customHeight="1" thickBot="1" x14ac:dyDescent="0.6">
      <c r="A2" s="206" t="s">
        <v>1</v>
      </c>
      <c r="B2" s="206" t="s">
        <v>2</v>
      </c>
      <c r="C2" s="209" t="s">
        <v>3</v>
      </c>
      <c r="D2" s="209"/>
      <c r="E2" s="206" t="s">
        <v>4</v>
      </c>
    </row>
    <row r="3" spans="1:5" ht="24.75" thickBot="1" x14ac:dyDescent="0.6">
      <c r="A3" s="206"/>
      <c r="B3" s="206"/>
      <c r="C3" s="127" t="s">
        <v>255</v>
      </c>
      <c r="D3" s="127" t="s">
        <v>253</v>
      </c>
      <c r="E3" s="206"/>
    </row>
    <row r="4" spans="1:5" ht="24.75" thickBot="1" x14ac:dyDescent="0.6">
      <c r="A4" s="207" t="s">
        <v>71</v>
      </c>
      <c r="B4" s="208"/>
      <c r="C4" s="76" t="e">
        <f>AVERAGE(C5,C19,C22,C24,C27,C29,C31)</f>
        <v>#DIV/0!</v>
      </c>
      <c r="D4" s="79" t="e">
        <f>C4/5*100</f>
        <v>#DIV/0!</v>
      </c>
      <c r="E4" s="132"/>
    </row>
    <row r="5" spans="1:5" ht="24.75" thickBot="1" x14ac:dyDescent="0.6">
      <c r="A5" s="196" t="s">
        <v>72</v>
      </c>
      <c r="B5" s="197"/>
      <c r="C5" s="135" t="e">
        <f>AVERAGE(C6:C9,C12:C18)</f>
        <v>#DIV/0!</v>
      </c>
      <c r="D5" s="136"/>
      <c r="E5" s="137"/>
    </row>
    <row r="6" spans="1:5" ht="72.75" thickBot="1" x14ac:dyDescent="0.6">
      <c r="A6" s="27"/>
      <c r="B6" s="8" t="s">
        <v>185</v>
      </c>
      <c r="C6" s="138"/>
      <c r="D6" s="139"/>
      <c r="E6" s="137"/>
    </row>
    <row r="7" spans="1:5" ht="48.75" thickBot="1" x14ac:dyDescent="0.6">
      <c r="A7" s="21"/>
      <c r="B7" s="8" t="s">
        <v>186</v>
      </c>
      <c r="C7" s="138"/>
      <c r="D7" s="139"/>
      <c r="E7" s="137"/>
    </row>
    <row r="8" spans="1:5" ht="72.75" thickBot="1" x14ac:dyDescent="0.6">
      <c r="A8" s="21"/>
      <c r="B8" s="8" t="s">
        <v>187</v>
      </c>
      <c r="C8" s="138"/>
      <c r="D8" s="139"/>
      <c r="E8" s="137"/>
    </row>
    <row r="9" spans="1:5" x14ac:dyDescent="0.55000000000000004">
      <c r="A9" s="219"/>
      <c r="B9" s="48" t="s">
        <v>73</v>
      </c>
      <c r="C9" s="140" t="e">
        <f>AVERAGE(C10,C11)</f>
        <v>#DIV/0!</v>
      </c>
      <c r="D9" s="141"/>
      <c r="E9" s="142"/>
    </row>
    <row r="10" spans="1:5" x14ac:dyDescent="0.55000000000000004">
      <c r="A10" s="219"/>
      <c r="B10" s="48" t="s">
        <v>74</v>
      </c>
      <c r="C10" s="143"/>
      <c r="D10" s="128"/>
      <c r="E10" s="132"/>
    </row>
    <row r="11" spans="1:5" ht="96.75" thickBot="1" x14ac:dyDescent="0.6">
      <c r="A11" s="219"/>
      <c r="B11" s="8" t="s">
        <v>75</v>
      </c>
      <c r="C11" s="144"/>
      <c r="D11" s="145"/>
      <c r="E11" s="146"/>
    </row>
    <row r="12" spans="1:5" ht="72.75" thickBot="1" x14ac:dyDescent="0.6">
      <c r="A12" s="21"/>
      <c r="B12" s="8" t="s">
        <v>76</v>
      </c>
      <c r="C12" s="138"/>
      <c r="D12" s="139"/>
      <c r="E12" s="137"/>
    </row>
    <row r="13" spans="1:5" ht="72.75" thickBot="1" x14ac:dyDescent="0.6">
      <c r="A13" s="21"/>
      <c r="B13" s="8" t="s">
        <v>77</v>
      </c>
      <c r="C13" s="138"/>
      <c r="D13" s="139"/>
      <c r="E13" s="137"/>
    </row>
    <row r="14" spans="1:5" ht="72.75" thickBot="1" x14ac:dyDescent="0.6">
      <c r="A14" s="21"/>
      <c r="B14" s="8" t="s">
        <v>188</v>
      </c>
      <c r="C14" s="138"/>
      <c r="D14" s="139"/>
      <c r="E14" s="137"/>
    </row>
    <row r="15" spans="1:5" ht="96.75" thickBot="1" x14ac:dyDescent="0.6">
      <c r="A15" s="21"/>
      <c r="B15" s="8" t="s">
        <v>189</v>
      </c>
      <c r="C15" s="138"/>
      <c r="D15" s="139"/>
      <c r="E15" s="137"/>
    </row>
    <row r="16" spans="1:5" ht="96.75" thickBot="1" x14ac:dyDescent="0.6">
      <c r="A16" s="12"/>
      <c r="B16" s="13" t="s">
        <v>78</v>
      </c>
      <c r="C16" s="138"/>
      <c r="D16" s="139"/>
      <c r="E16" s="137"/>
    </row>
    <row r="17" spans="1:5" ht="54.75" customHeight="1" thickBot="1" x14ac:dyDescent="0.6">
      <c r="A17" s="12"/>
      <c r="B17" s="8" t="s">
        <v>79</v>
      </c>
      <c r="C17" s="138"/>
      <c r="D17" s="139"/>
      <c r="E17" s="137"/>
    </row>
    <row r="18" spans="1:5" ht="120.75" thickBot="1" x14ac:dyDescent="0.6">
      <c r="A18" s="22"/>
      <c r="B18" s="8" t="s">
        <v>80</v>
      </c>
      <c r="C18" s="140"/>
      <c r="D18" s="141"/>
      <c r="E18" s="142"/>
    </row>
    <row r="19" spans="1:5" ht="24.75" thickBot="1" x14ac:dyDescent="0.6">
      <c r="A19" s="207" t="s">
        <v>81</v>
      </c>
      <c r="B19" s="197"/>
      <c r="C19" s="130" t="e">
        <f>AVERAGE(C20:C21)</f>
        <v>#DIV/0!</v>
      </c>
      <c r="D19" s="147"/>
      <c r="E19" s="131"/>
    </row>
    <row r="20" spans="1:5" ht="96.75" thickBot="1" x14ac:dyDescent="0.6">
      <c r="A20" s="18"/>
      <c r="B20" s="8" t="s">
        <v>190</v>
      </c>
      <c r="C20" s="75"/>
      <c r="D20" s="128"/>
      <c r="E20" s="132"/>
    </row>
    <row r="21" spans="1:5" ht="96.75" thickBot="1" x14ac:dyDescent="0.6">
      <c r="A21" s="22"/>
      <c r="B21" s="8" t="s">
        <v>82</v>
      </c>
      <c r="C21" s="75"/>
      <c r="D21" s="128"/>
      <c r="E21" s="132"/>
    </row>
    <row r="22" spans="1:5" ht="24.75" thickBot="1" x14ac:dyDescent="0.6">
      <c r="A22" s="196" t="s">
        <v>83</v>
      </c>
      <c r="B22" s="197"/>
      <c r="C22" s="148">
        <f>C23</f>
        <v>0</v>
      </c>
      <c r="D22" s="149"/>
      <c r="E22" s="131"/>
    </row>
    <row r="23" spans="1:5" ht="96.75" thickBot="1" x14ac:dyDescent="0.6">
      <c r="A23" s="12"/>
      <c r="B23" s="48" t="s">
        <v>191</v>
      </c>
      <c r="C23" s="75"/>
      <c r="D23" s="128"/>
      <c r="E23" s="132"/>
    </row>
    <row r="24" spans="1:5" ht="24.75" customHeight="1" thickBot="1" x14ac:dyDescent="0.6">
      <c r="A24" s="211" t="s">
        <v>84</v>
      </c>
      <c r="B24" s="212"/>
      <c r="C24" s="150" t="e">
        <f>AVERAGE(C25:C26)</f>
        <v>#DIV/0!</v>
      </c>
      <c r="D24" s="151"/>
      <c r="E24" s="152"/>
    </row>
    <row r="25" spans="1:5" ht="96" customHeight="1" thickBot="1" x14ac:dyDescent="0.6">
      <c r="A25" s="61"/>
      <c r="B25" s="56" t="s">
        <v>192</v>
      </c>
      <c r="C25" s="75"/>
      <c r="D25" s="128"/>
      <c r="E25" s="132"/>
    </row>
    <row r="26" spans="1:5" ht="48" customHeight="1" thickBot="1" x14ac:dyDescent="0.6">
      <c r="A26" s="57"/>
      <c r="B26" s="58" t="s">
        <v>193</v>
      </c>
      <c r="C26" s="75"/>
      <c r="D26" s="128"/>
      <c r="E26" s="132"/>
    </row>
    <row r="27" spans="1:5" ht="24.75" customHeight="1" thickBot="1" x14ac:dyDescent="0.6">
      <c r="A27" s="217" t="s">
        <v>85</v>
      </c>
      <c r="B27" s="218"/>
      <c r="C27" s="125">
        <f>C28</f>
        <v>0</v>
      </c>
      <c r="D27" s="153"/>
      <c r="E27" s="152"/>
    </row>
    <row r="28" spans="1:5" ht="120.75" thickBot="1" x14ac:dyDescent="0.6">
      <c r="A28" s="54"/>
      <c r="B28" s="60" t="s">
        <v>86</v>
      </c>
      <c r="C28" s="75"/>
      <c r="D28" s="128"/>
      <c r="E28" s="132"/>
    </row>
    <row r="29" spans="1:5" ht="24.75" customHeight="1" thickBot="1" x14ac:dyDescent="0.6">
      <c r="A29" s="213" t="s">
        <v>87</v>
      </c>
      <c r="B29" s="214"/>
      <c r="C29" s="125">
        <f>C30</f>
        <v>0</v>
      </c>
      <c r="D29" s="153"/>
      <c r="E29" s="152"/>
    </row>
    <row r="30" spans="1:5" ht="216.75" thickBot="1" x14ac:dyDescent="0.6">
      <c r="A30" s="62"/>
      <c r="B30" s="59" t="s">
        <v>194</v>
      </c>
      <c r="C30" s="75"/>
      <c r="D30" s="128"/>
      <c r="E30" s="132"/>
    </row>
    <row r="31" spans="1:5" ht="49.5" customHeight="1" thickBot="1" x14ac:dyDescent="0.6">
      <c r="A31" s="215" t="s">
        <v>88</v>
      </c>
      <c r="B31" s="216"/>
      <c r="C31" s="125">
        <f>C32</f>
        <v>0</v>
      </c>
      <c r="D31" s="154"/>
      <c r="E31" s="152"/>
    </row>
    <row r="32" spans="1:5" ht="72.75" thickBot="1" x14ac:dyDescent="0.6">
      <c r="A32" s="15"/>
      <c r="B32" s="8" t="s">
        <v>195</v>
      </c>
      <c r="C32" s="75"/>
      <c r="D32" s="128"/>
      <c r="E32" s="132"/>
    </row>
    <row r="33" spans="1:5" ht="24.75" thickBot="1" x14ac:dyDescent="0.6">
      <c r="A33" s="196" t="s">
        <v>89</v>
      </c>
      <c r="B33" s="197"/>
      <c r="C33" s="130" t="e">
        <f>AVERAGE(C34,C42,C53)</f>
        <v>#DIV/0!</v>
      </c>
      <c r="D33" s="86" t="e">
        <f>C33/5*100</f>
        <v>#DIV/0!</v>
      </c>
      <c r="E33" s="131"/>
    </row>
    <row r="34" spans="1:5" ht="24.75" thickBot="1" x14ac:dyDescent="0.6">
      <c r="A34" s="196" t="s">
        <v>90</v>
      </c>
      <c r="B34" s="197"/>
      <c r="C34" s="130" t="e">
        <f>AVERAGE(C35,C40:C41)</f>
        <v>#DIV/0!</v>
      </c>
      <c r="D34" s="147"/>
      <c r="E34" s="131"/>
    </row>
    <row r="35" spans="1:5" ht="72" x14ac:dyDescent="0.55000000000000004">
      <c r="A35" s="222"/>
      <c r="B35" s="48" t="s">
        <v>196</v>
      </c>
      <c r="C35" s="75" t="e">
        <f>AVERAGE(C36:C39)</f>
        <v>#DIV/0!</v>
      </c>
      <c r="D35" s="128"/>
      <c r="E35" s="132"/>
    </row>
    <row r="36" spans="1:5" ht="48" x14ac:dyDescent="0.55000000000000004">
      <c r="A36" s="223"/>
      <c r="B36" s="49" t="s">
        <v>197</v>
      </c>
      <c r="C36" s="75"/>
      <c r="D36" s="128"/>
      <c r="E36" s="132"/>
    </row>
    <row r="37" spans="1:5" ht="72" x14ac:dyDescent="0.55000000000000004">
      <c r="A37" s="223"/>
      <c r="B37" s="49" t="s">
        <v>198</v>
      </c>
      <c r="C37" s="75"/>
      <c r="D37" s="128"/>
      <c r="E37" s="132"/>
    </row>
    <row r="38" spans="1:5" ht="72" x14ac:dyDescent="0.55000000000000004">
      <c r="A38" s="223"/>
      <c r="B38" s="49" t="s">
        <v>199</v>
      </c>
      <c r="C38" s="75"/>
      <c r="D38" s="128"/>
      <c r="E38" s="132"/>
    </row>
    <row r="39" spans="1:5" ht="72.75" thickBot="1" x14ac:dyDescent="0.6">
      <c r="A39" s="223"/>
      <c r="B39" s="50" t="s">
        <v>200</v>
      </c>
      <c r="C39" s="75"/>
      <c r="D39" s="128"/>
      <c r="E39" s="132"/>
    </row>
    <row r="40" spans="1:5" ht="120.75" thickBot="1" x14ac:dyDescent="0.6">
      <c r="A40" s="25"/>
      <c r="B40" s="8" t="s">
        <v>201</v>
      </c>
      <c r="C40" s="75"/>
      <c r="D40" s="128"/>
      <c r="E40" s="132"/>
    </row>
    <row r="41" spans="1:5" ht="96.75" thickBot="1" x14ac:dyDescent="0.6">
      <c r="A41" s="24"/>
      <c r="B41" s="8" t="s">
        <v>91</v>
      </c>
      <c r="C41" s="75"/>
      <c r="D41" s="128"/>
      <c r="E41" s="132"/>
    </row>
    <row r="42" spans="1:5" ht="24.75" thickBot="1" x14ac:dyDescent="0.6">
      <c r="A42" s="196" t="s">
        <v>92</v>
      </c>
      <c r="B42" s="197"/>
      <c r="C42" s="130" t="e">
        <f>AVERAGE(C43:C44,C49:C52)</f>
        <v>#DIV/0!</v>
      </c>
      <c r="D42" s="147"/>
      <c r="E42" s="131"/>
    </row>
    <row r="43" spans="1:5" ht="72.75" thickBot="1" x14ac:dyDescent="0.6">
      <c r="A43" s="27"/>
      <c r="B43" s="8" t="s">
        <v>202</v>
      </c>
      <c r="C43" s="75"/>
      <c r="D43" s="128"/>
      <c r="E43" s="132"/>
    </row>
    <row r="44" spans="1:5" ht="96" x14ac:dyDescent="0.55000000000000004">
      <c r="A44" s="219"/>
      <c r="B44" s="48" t="s">
        <v>203</v>
      </c>
      <c r="C44" s="75" t="e">
        <f>AVERAGE(C46:C48)</f>
        <v>#DIV/0!</v>
      </c>
      <c r="D44" s="128"/>
      <c r="E44" s="132"/>
    </row>
    <row r="45" spans="1:5" ht="48" x14ac:dyDescent="0.55000000000000004">
      <c r="A45" s="219"/>
      <c r="B45" s="49" t="s">
        <v>204</v>
      </c>
      <c r="C45" s="75"/>
      <c r="D45" s="128"/>
      <c r="E45" s="132"/>
    </row>
    <row r="46" spans="1:5" ht="48" x14ac:dyDescent="0.55000000000000004">
      <c r="A46" s="219"/>
      <c r="B46" s="49" t="s">
        <v>205</v>
      </c>
      <c r="C46" s="75"/>
      <c r="D46" s="128"/>
      <c r="E46" s="132"/>
    </row>
    <row r="47" spans="1:5" x14ac:dyDescent="0.55000000000000004">
      <c r="A47" s="219"/>
      <c r="B47" s="48" t="s">
        <v>93</v>
      </c>
      <c r="C47" s="75"/>
      <c r="D47" s="128"/>
      <c r="E47" s="132"/>
    </row>
    <row r="48" spans="1:5" ht="48.75" thickBot="1" x14ac:dyDescent="0.6">
      <c r="A48" s="219"/>
      <c r="B48" s="50" t="s">
        <v>206</v>
      </c>
      <c r="C48" s="75"/>
      <c r="D48" s="128"/>
      <c r="E48" s="132"/>
    </row>
    <row r="49" spans="1:5" ht="72.75" thickBot="1" x14ac:dyDescent="0.6">
      <c r="A49" s="21"/>
      <c r="B49" s="8" t="s">
        <v>207</v>
      </c>
      <c r="C49" s="75"/>
      <c r="D49" s="128"/>
      <c r="E49" s="132"/>
    </row>
    <row r="50" spans="1:5" ht="96.75" thickBot="1" x14ac:dyDescent="0.6">
      <c r="A50" s="21"/>
      <c r="B50" s="8" t="s">
        <v>208</v>
      </c>
      <c r="C50" s="75"/>
      <c r="D50" s="128"/>
      <c r="E50" s="132"/>
    </row>
    <row r="51" spans="1:5" ht="96.75" thickBot="1" x14ac:dyDescent="0.6">
      <c r="A51" s="21"/>
      <c r="B51" s="8" t="s">
        <v>209</v>
      </c>
      <c r="C51" s="75"/>
      <c r="D51" s="128"/>
      <c r="E51" s="132"/>
    </row>
    <row r="52" spans="1:5" ht="120.75" thickBot="1" x14ac:dyDescent="0.6">
      <c r="A52" s="15"/>
      <c r="B52" s="13" t="s">
        <v>210</v>
      </c>
      <c r="C52" s="75"/>
      <c r="D52" s="128"/>
      <c r="E52" s="132"/>
    </row>
    <row r="53" spans="1:5" ht="24.75" thickBot="1" x14ac:dyDescent="0.6">
      <c r="A53" s="196" t="s">
        <v>94</v>
      </c>
      <c r="B53" s="197"/>
      <c r="C53" s="130" t="e">
        <f>AVERAGE(C54:C56,C61)</f>
        <v>#DIV/0!</v>
      </c>
      <c r="D53" s="147"/>
      <c r="E53" s="131"/>
    </row>
    <row r="54" spans="1:5" ht="72.75" thickBot="1" x14ac:dyDescent="0.6">
      <c r="A54" s="63"/>
      <c r="B54" s="8" t="s">
        <v>95</v>
      </c>
      <c r="C54" s="75"/>
      <c r="D54" s="128"/>
      <c r="E54" s="132"/>
    </row>
    <row r="55" spans="1:5" ht="72.75" thickBot="1" x14ac:dyDescent="0.6">
      <c r="A55" s="21"/>
      <c r="B55" s="8" t="s">
        <v>96</v>
      </c>
      <c r="C55" s="75"/>
      <c r="D55" s="128"/>
      <c r="E55" s="132"/>
    </row>
    <row r="56" spans="1:5" ht="78.75" customHeight="1" x14ac:dyDescent="0.55000000000000004">
      <c r="A56" s="219"/>
      <c r="B56" s="48" t="s">
        <v>211</v>
      </c>
      <c r="C56" s="75" t="e">
        <f>AVERAGE(C57:C60)</f>
        <v>#DIV/0!</v>
      </c>
      <c r="D56" s="128"/>
      <c r="E56" s="132"/>
    </row>
    <row r="57" spans="1:5" ht="48" x14ac:dyDescent="0.55000000000000004">
      <c r="A57" s="219"/>
      <c r="B57" s="49" t="s">
        <v>212</v>
      </c>
      <c r="C57" s="75"/>
      <c r="D57" s="128"/>
      <c r="E57" s="132"/>
    </row>
    <row r="58" spans="1:5" ht="48" x14ac:dyDescent="0.55000000000000004">
      <c r="A58" s="219"/>
      <c r="B58" s="49" t="s">
        <v>205</v>
      </c>
      <c r="C58" s="75"/>
      <c r="D58" s="128"/>
      <c r="E58" s="132"/>
    </row>
    <row r="59" spans="1:5" x14ac:dyDescent="0.55000000000000004">
      <c r="A59" s="219"/>
      <c r="B59" s="48" t="s">
        <v>97</v>
      </c>
      <c r="C59" s="75"/>
      <c r="D59" s="128"/>
      <c r="E59" s="132"/>
    </row>
    <row r="60" spans="1:5" ht="48.75" thickBot="1" x14ac:dyDescent="0.6">
      <c r="A60" s="219"/>
      <c r="B60" s="8" t="s">
        <v>98</v>
      </c>
      <c r="C60" s="75"/>
      <c r="D60" s="128"/>
      <c r="E60" s="132"/>
    </row>
    <row r="61" spans="1:5" ht="78.75" customHeight="1" thickBot="1" x14ac:dyDescent="0.6">
      <c r="A61" s="19"/>
      <c r="B61" s="8" t="s">
        <v>213</v>
      </c>
      <c r="C61" s="75"/>
      <c r="D61" s="128"/>
      <c r="E61" s="132"/>
    </row>
    <row r="62" spans="1:5" ht="24.75" thickBot="1" x14ac:dyDescent="0.6">
      <c r="A62" s="196" t="s">
        <v>99</v>
      </c>
      <c r="B62" s="197"/>
      <c r="C62" s="130" t="e">
        <f>AVERAGE(C63:C64,C69:C70,C71,C77,C83,C85)</f>
        <v>#DIV/0!</v>
      </c>
      <c r="D62" s="86" t="e">
        <f>C62/5*100</f>
        <v>#DIV/0!</v>
      </c>
      <c r="E62" s="131"/>
    </row>
    <row r="63" spans="1:5" ht="120.75" thickBot="1" x14ac:dyDescent="0.6">
      <c r="A63" s="15"/>
      <c r="B63" s="8" t="s">
        <v>214</v>
      </c>
      <c r="C63" s="75"/>
      <c r="D63" s="128"/>
      <c r="E63" s="132"/>
    </row>
    <row r="64" spans="1:5" ht="48" x14ac:dyDescent="0.55000000000000004">
      <c r="A64" s="221"/>
      <c r="B64" s="48" t="s">
        <v>215</v>
      </c>
      <c r="C64" s="75" t="e">
        <f>AVERAGE(C65:C68)</f>
        <v>#DIV/0!</v>
      </c>
      <c r="D64" s="128"/>
      <c r="E64" s="132"/>
    </row>
    <row r="65" spans="1:5" ht="48" x14ac:dyDescent="0.55000000000000004">
      <c r="A65" s="219"/>
      <c r="B65" s="49" t="s">
        <v>216</v>
      </c>
      <c r="C65" s="75"/>
      <c r="D65" s="128"/>
      <c r="E65" s="132"/>
    </row>
    <row r="66" spans="1:5" ht="48" x14ac:dyDescent="0.55000000000000004">
      <c r="A66" s="219"/>
      <c r="B66" s="49" t="s">
        <v>100</v>
      </c>
      <c r="C66" s="75"/>
      <c r="D66" s="128"/>
      <c r="E66" s="132"/>
    </row>
    <row r="67" spans="1:5" ht="96" x14ac:dyDescent="0.55000000000000004">
      <c r="A67" s="219"/>
      <c r="B67" s="49" t="s">
        <v>217</v>
      </c>
      <c r="C67" s="75"/>
      <c r="D67" s="128"/>
      <c r="E67" s="132"/>
    </row>
    <row r="68" spans="1:5" ht="48.75" thickBot="1" x14ac:dyDescent="0.6">
      <c r="A68" s="219"/>
      <c r="B68" s="8" t="s">
        <v>101</v>
      </c>
      <c r="C68" s="75"/>
      <c r="D68" s="128"/>
      <c r="E68" s="132"/>
    </row>
    <row r="69" spans="1:5" ht="192.75" thickBot="1" x14ac:dyDescent="0.6">
      <c r="A69" s="26"/>
      <c r="B69" s="48" t="s">
        <v>256</v>
      </c>
      <c r="C69" s="75"/>
      <c r="D69" s="128"/>
      <c r="E69" s="132"/>
    </row>
    <row r="70" spans="1:5" ht="120.75" thickBot="1" x14ac:dyDescent="0.6">
      <c r="A70" s="22"/>
      <c r="B70" s="13" t="s">
        <v>102</v>
      </c>
      <c r="C70" s="75"/>
      <c r="D70" s="128"/>
      <c r="E70" s="132"/>
    </row>
    <row r="71" spans="1:5" ht="24.75" thickBot="1" x14ac:dyDescent="0.6">
      <c r="A71" s="196" t="s">
        <v>103</v>
      </c>
      <c r="B71" s="197"/>
      <c r="C71" s="130" t="e">
        <f>AVERAGE(C72:C76)</f>
        <v>#DIV/0!</v>
      </c>
      <c r="D71" s="147"/>
      <c r="E71" s="131"/>
    </row>
    <row r="72" spans="1:5" ht="48.75" thickBot="1" x14ac:dyDescent="0.6">
      <c r="A72" s="27"/>
      <c r="B72" s="8" t="s">
        <v>104</v>
      </c>
      <c r="C72" s="75"/>
      <c r="D72" s="128"/>
      <c r="E72" s="132"/>
    </row>
    <row r="73" spans="1:5" ht="144.75" thickBot="1" x14ac:dyDescent="0.6">
      <c r="A73" s="21"/>
      <c r="B73" s="8" t="s">
        <v>218</v>
      </c>
      <c r="C73" s="75"/>
      <c r="D73" s="128"/>
      <c r="E73" s="132"/>
    </row>
    <row r="74" spans="1:5" ht="120.75" thickBot="1" x14ac:dyDescent="0.6">
      <c r="A74" s="21"/>
      <c r="B74" s="8" t="s">
        <v>219</v>
      </c>
      <c r="C74" s="75"/>
      <c r="D74" s="128"/>
      <c r="E74" s="132"/>
    </row>
    <row r="75" spans="1:5" ht="105" customHeight="1" thickBot="1" x14ac:dyDescent="0.6">
      <c r="A75" s="21"/>
      <c r="B75" s="8" t="s">
        <v>220</v>
      </c>
      <c r="C75" s="75"/>
      <c r="D75" s="128"/>
      <c r="E75" s="132"/>
    </row>
    <row r="76" spans="1:5" ht="80.25" customHeight="1" thickBot="1" x14ac:dyDescent="0.6">
      <c r="A76" s="15"/>
      <c r="B76" s="8" t="s">
        <v>221</v>
      </c>
      <c r="C76" s="75"/>
      <c r="D76" s="128"/>
      <c r="E76" s="132"/>
    </row>
    <row r="77" spans="1:5" ht="24.75" thickBot="1" x14ac:dyDescent="0.6">
      <c r="A77" s="200" t="s">
        <v>105</v>
      </c>
      <c r="B77" s="201"/>
      <c r="C77" s="130" t="e">
        <f>AVERAGE(C78:C82)</f>
        <v>#DIV/0!</v>
      </c>
      <c r="D77" s="147"/>
      <c r="E77" s="131"/>
    </row>
    <row r="78" spans="1:5" ht="144.75" thickBot="1" x14ac:dyDescent="0.6">
      <c r="A78" s="18"/>
      <c r="B78" s="8" t="s">
        <v>222</v>
      </c>
      <c r="C78" s="75"/>
      <c r="D78" s="128"/>
      <c r="E78" s="132"/>
    </row>
    <row r="79" spans="1:5" ht="120.75" thickBot="1" x14ac:dyDescent="0.6">
      <c r="A79" s="12"/>
      <c r="B79" s="8" t="s">
        <v>106</v>
      </c>
      <c r="C79" s="75"/>
      <c r="D79" s="128"/>
      <c r="E79" s="132"/>
    </row>
    <row r="80" spans="1:5" ht="72.75" thickBot="1" x14ac:dyDescent="0.6">
      <c r="A80" s="12"/>
      <c r="B80" s="8" t="s">
        <v>223</v>
      </c>
      <c r="C80" s="75"/>
      <c r="D80" s="128"/>
      <c r="E80" s="132"/>
    </row>
    <row r="81" spans="1:5" ht="96.75" thickBot="1" x14ac:dyDescent="0.6">
      <c r="A81" s="12"/>
      <c r="B81" s="8" t="s">
        <v>107</v>
      </c>
      <c r="C81" s="75"/>
      <c r="D81" s="128"/>
      <c r="E81" s="132"/>
    </row>
    <row r="82" spans="1:5" ht="109.5" customHeight="1" thickBot="1" x14ac:dyDescent="0.6">
      <c r="A82" s="22"/>
      <c r="B82" s="8" t="s">
        <v>258</v>
      </c>
      <c r="C82" s="75"/>
      <c r="D82" s="128"/>
      <c r="E82" s="132"/>
    </row>
    <row r="83" spans="1:5" ht="24.75" thickBot="1" x14ac:dyDescent="0.6">
      <c r="A83" s="196" t="s">
        <v>108</v>
      </c>
      <c r="B83" s="197"/>
      <c r="C83" s="130">
        <f>C84</f>
        <v>0</v>
      </c>
      <c r="D83" s="147"/>
      <c r="E83" s="131"/>
    </row>
    <row r="84" spans="1:5" ht="128.25" customHeight="1" thickBot="1" x14ac:dyDescent="0.6">
      <c r="A84" s="15"/>
      <c r="B84" s="8" t="s">
        <v>257</v>
      </c>
      <c r="C84" s="75"/>
      <c r="D84" s="128"/>
      <c r="E84" s="132"/>
    </row>
    <row r="85" spans="1:5" ht="24.75" thickBot="1" x14ac:dyDescent="0.6">
      <c r="A85" s="200" t="s">
        <v>109</v>
      </c>
      <c r="B85" s="201"/>
      <c r="C85" s="130" t="e">
        <f>AVERAGE(C86:C89)</f>
        <v>#DIV/0!</v>
      </c>
      <c r="D85" s="147"/>
      <c r="E85" s="131"/>
    </row>
    <row r="86" spans="1:5" ht="72.75" thickBot="1" x14ac:dyDescent="0.6">
      <c r="A86" s="27"/>
      <c r="B86" s="8" t="s">
        <v>246</v>
      </c>
      <c r="C86" s="75"/>
      <c r="D86" s="128"/>
      <c r="E86" s="132"/>
    </row>
    <row r="87" spans="1:5" ht="96.75" thickBot="1" x14ac:dyDescent="0.6">
      <c r="A87" s="21"/>
      <c r="B87" s="8" t="s">
        <v>224</v>
      </c>
      <c r="C87" s="75"/>
      <c r="D87" s="128"/>
      <c r="E87" s="132"/>
    </row>
    <row r="88" spans="1:5" ht="96.75" thickBot="1" x14ac:dyDescent="0.6">
      <c r="A88" s="21"/>
      <c r="B88" s="8" t="s">
        <v>225</v>
      </c>
      <c r="C88" s="75"/>
      <c r="D88" s="128"/>
      <c r="E88" s="132"/>
    </row>
    <row r="89" spans="1:5" ht="72.75" thickBot="1" x14ac:dyDescent="0.6">
      <c r="A89" s="15"/>
      <c r="B89" s="8" t="s">
        <v>110</v>
      </c>
      <c r="C89" s="75"/>
      <c r="D89" s="128"/>
      <c r="E89" s="132"/>
    </row>
    <row r="90" spans="1:5" ht="24.75" thickBot="1" x14ac:dyDescent="0.6">
      <c r="A90" s="196" t="s">
        <v>111</v>
      </c>
      <c r="B90" s="197"/>
      <c r="C90" s="130" t="e">
        <f>AVERAGE(C91,C94,C96,C104)</f>
        <v>#DIV/0!</v>
      </c>
      <c r="D90" s="86" t="e">
        <f>C90/5*100</f>
        <v>#DIV/0!</v>
      </c>
      <c r="E90" s="131"/>
    </row>
    <row r="91" spans="1:5" ht="24.75" thickBot="1" x14ac:dyDescent="0.6">
      <c r="A91" s="196" t="s">
        <v>112</v>
      </c>
      <c r="B91" s="197"/>
      <c r="C91" s="130" t="e">
        <f>AVERAGE(C92:C93)</f>
        <v>#DIV/0!</v>
      </c>
      <c r="D91" s="147"/>
      <c r="E91" s="131"/>
    </row>
    <row r="92" spans="1:5" ht="144.75" thickBot="1" x14ac:dyDescent="0.6">
      <c r="A92" s="27"/>
      <c r="B92" s="8" t="s">
        <v>226</v>
      </c>
      <c r="C92" s="75"/>
      <c r="D92" s="128"/>
      <c r="E92" s="132"/>
    </row>
    <row r="93" spans="1:5" ht="264.75" thickBot="1" x14ac:dyDescent="0.6">
      <c r="A93" s="15"/>
      <c r="B93" s="51" t="s">
        <v>227</v>
      </c>
      <c r="C93" s="75"/>
      <c r="D93" s="128"/>
      <c r="E93" s="132"/>
    </row>
    <row r="94" spans="1:5" ht="24.75" thickBot="1" x14ac:dyDescent="0.6">
      <c r="A94" s="196" t="s">
        <v>113</v>
      </c>
      <c r="B94" s="197"/>
      <c r="C94" s="130">
        <f>C95</f>
        <v>0</v>
      </c>
      <c r="D94" s="147"/>
      <c r="E94" s="131"/>
    </row>
    <row r="95" spans="1:5" ht="96.75" thickBot="1" x14ac:dyDescent="0.6">
      <c r="A95" s="15"/>
      <c r="B95" s="8" t="s">
        <v>114</v>
      </c>
      <c r="C95" s="75"/>
      <c r="D95" s="128"/>
      <c r="E95" s="132"/>
    </row>
    <row r="96" spans="1:5" ht="24.75" thickBot="1" x14ac:dyDescent="0.6">
      <c r="A96" s="200" t="s">
        <v>115</v>
      </c>
      <c r="B96" s="201"/>
      <c r="C96" s="130" t="e">
        <f>AVERAGE(C97:C103)</f>
        <v>#DIV/0!</v>
      </c>
      <c r="D96" s="147"/>
      <c r="E96" s="131"/>
    </row>
    <row r="97" spans="1:5" ht="72.75" thickBot="1" x14ac:dyDescent="0.6">
      <c r="A97" s="27"/>
      <c r="B97" s="8" t="s">
        <v>228</v>
      </c>
      <c r="C97" s="155"/>
      <c r="D97" s="163"/>
      <c r="E97" s="156"/>
    </row>
    <row r="98" spans="1:5" ht="72.75" thickBot="1" x14ac:dyDescent="0.6">
      <c r="A98" s="21"/>
      <c r="B98" s="8" t="s">
        <v>229</v>
      </c>
      <c r="C98" s="138"/>
      <c r="D98" s="139"/>
      <c r="E98" s="137"/>
    </row>
    <row r="99" spans="1:5" ht="72.75" thickBot="1" x14ac:dyDescent="0.6">
      <c r="A99" s="21"/>
      <c r="B99" s="8" t="s">
        <v>116</v>
      </c>
      <c r="C99" s="138"/>
      <c r="D99" s="139"/>
      <c r="E99" s="137"/>
    </row>
    <row r="100" spans="1:5" ht="48.75" thickBot="1" x14ac:dyDescent="0.6">
      <c r="A100" s="21"/>
      <c r="B100" s="8" t="s">
        <v>230</v>
      </c>
      <c r="C100" s="138"/>
      <c r="D100" s="139"/>
      <c r="E100" s="137"/>
    </row>
    <row r="101" spans="1:5" ht="120.75" thickBot="1" x14ac:dyDescent="0.6">
      <c r="A101" s="64"/>
      <c r="B101" s="13" t="s">
        <v>117</v>
      </c>
      <c r="C101" s="138"/>
      <c r="D101" s="139"/>
      <c r="E101" s="137"/>
    </row>
    <row r="102" spans="1:5" ht="144.75" thickBot="1" x14ac:dyDescent="0.6">
      <c r="A102" s="64"/>
      <c r="B102" s="8" t="s">
        <v>231</v>
      </c>
      <c r="C102" s="138"/>
      <c r="D102" s="139"/>
      <c r="E102" s="137"/>
    </row>
    <row r="103" spans="1:5" ht="144.75" thickBot="1" x14ac:dyDescent="0.6">
      <c r="A103" s="28"/>
      <c r="B103" s="8" t="s">
        <v>232</v>
      </c>
      <c r="C103" s="138"/>
      <c r="D103" s="139"/>
      <c r="E103" s="137"/>
    </row>
    <row r="104" spans="1:5" ht="24.75" thickBot="1" x14ac:dyDescent="0.6">
      <c r="A104" s="196" t="s">
        <v>118</v>
      </c>
      <c r="B104" s="197"/>
      <c r="C104" s="157">
        <f>C105</f>
        <v>0</v>
      </c>
      <c r="D104" s="164"/>
      <c r="E104" s="158"/>
    </row>
    <row r="105" spans="1:5" ht="48.75" thickBot="1" x14ac:dyDescent="0.6">
      <c r="A105" s="28"/>
      <c r="B105" s="8" t="s">
        <v>119</v>
      </c>
      <c r="C105" s="75"/>
      <c r="D105" s="128"/>
      <c r="E105" s="132"/>
    </row>
    <row r="106" spans="1:5" ht="24.75" thickBot="1" x14ac:dyDescent="0.6">
      <c r="A106" s="200" t="s">
        <v>120</v>
      </c>
      <c r="B106" s="201"/>
      <c r="C106" s="134" t="e">
        <f>AVERAGE(C107,C113,C116,C122,C130)</f>
        <v>#DIV/0!</v>
      </c>
      <c r="D106" s="129" t="e">
        <f>C106/5*100</f>
        <v>#DIV/0!</v>
      </c>
      <c r="E106" s="133"/>
    </row>
    <row r="107" spans="1:5" ht="24.75" thickBot="1" x14ac:dyDescent="0.6">
      <c r="A107" s="200" t="s">
        <v>121</v>
      </c>
      <c r="B107" s="201"/>
      <c r="C107" s="130" t="e">
        <f>AVERAGE(C108:C112)</f>
        <v>#DIV/0!</v>
      </c>
      <c r="D107" s="147"/>
      <c r="E107" s="131"/>
    </row>
    <row r="108" spans="1:5" ht="120.75" thickBot="1" x14ac:dyDescent="0.6">
      <c r="A108" s="65"/>
      <c r="B108" s="47" t="s">
        <v>233</v>
      </c>
      <c r="C108" s="155"/>
      <c r="D108" s="163"/>
      <c r="E108" s="156"/>
    </row>
    <row r="109" spans="1:5" ht="168.75" thickBot="1" x14ac:dyDescent="0.6">
      <c r="A109" s="12"/>
      <c r="B109" s="55" t="s">
        <v>259</v>
      </c>
      <c r="C109" s="138"/>
      <c r="D109" s="139"/>
      <c r="E109" s="137"/>
    </row>
    <row r="110" spans="1:5" ht="72.75" thickBot="1" x14ac:dyDescent="0.6">
      <c r="A110" s="12"/>
      <c r="B110" s="47" t="s">
        <v>234</v>
      </c>
      <c r="C110" s="138"/>
      <c r="D110" s="139"/>
      <c r="E110" s="137"/>
    </row>
    <row r="111" spans="1:5" ht="103.5" customHeight="1" thickBot="1" x14ac:dyDescent="0.6">
      <c r="A111" s="12"/>
      <c r="B111" s="47" t="s">
        <v>235</v>
      </c>
      <c r="C111" s="138"/>
      <c r="D111" s="139"/>
      <c r="E111" s="137"/>
    </row>
    <row r="112" spans="1:5" ht="120.75" thickBot="1" x14ac:dyDescent="0.6">
      <c r="A112" s="22"/>
      <c r="B112" s="47" t="s">
        <v>122</v>
      </c>
      <c r="C112" s="138"/>
      <c r="D112" s="139"/>
      <c r="E112" s="137"/>
    </row>
    <row r="113" spans="1:5" ht="24.75" thickBot="1" x14ac:dyDescent="0.6">
      <c r="A113" s="196" t="s">
        <v>123</v>
      </c>
      <c r="B113" s="197"/>
      <c r="C113" s="157" t="e">
        <f>AVERAGE(C114:C115)</f>
        <v>#DIV/0!</v>
      </c>
      <c r="D113" s="164"/>
      <c r="E113" s="158"/>
    </row>
    <row r="114" spans="1:5" ht="144.75" thickBot="1" x14ac:dyDescent="0.6">
      <c r="A114" s="15"/>
      <c r="B114" s="8" t="s">
        <v>124</v>
      </c>
      <c r="C114" s="155"/>
      <c r="D114" s="163"/>
      <c r="E114" s="156"/>
    </row>
    <row r="115" spans="1:5" ht="120.75" thickBot="1" x14ac:dyDescent="0.6">
      <c r="A115" s="21"/>
      <c r="B115" s="48" t="s">
        <v>236</v>
      </c>
      <c r="C115" s="140"/>
      <c r="D115" s="141"/>
      <c r="E115" s="142"/>
    </row>
    <row r="116" spans="1:5" ht="48" customHeight="1" thickBot="1" x14ac:dyDescent="0.6">
      <c r="A116" s="217" t="s">
        <v>125</v>
      </c>
      <c r="B116" s="218"/>
      <c r="C116" s="125" t="e">
        <f>AVERAGE(C117:C118)</f>
        <v>#DIV/0!</v>
      </c>
      <c r="D116" s="153"/>
      <c r="E116" s="152"/>
    </row>
    <row r="117" spans="1:5" ht="192" x14ac:dyDescent="0.55000000000000004">
      <c r="A117" s="67"/>
      <c r="B117" s="48" t="s">
        <v>248</v>
      </c>
      <c r="C117" s="159"/>
      <c r="D117" s="165"/>
      <c r="E117" s="160"/>
    </row>
    <row r="118" spans="1:5" ht="96" x14ac:dyDescent="0.55000000000000004">
      <c r="A118" s="219"/>
      <c r="B118" s="48" t="s">
        <v>126</v>
      </c>
      <c r="C118" s="140" t="e">
        <f>AVERAGE(C119:C121)</f>
        <v>#DIV/0!</v>
      </c>
      <c r="D118" s="141"/>
      <c r="E118" s="142"/>
    </row>
    <row r="119" spans="1:5" ht="72" x14ac:dyDescent="0.55000000000000004">
      <c r="A119" s="219"/>
      <c r="B119" s="49" t="s">
        <v>237</v>
      </c>
      <c r="C119" s="143"/>
      <c r="D119" s="128"/>
      <c r="E119" s="132"/>
    </row>
    <row r="120" spans="1:5" x14ac:dyDescent="0.55000000000000004">
      <c r="A120" s="219"/>
      <c r="B120" s="48" t="s">
        <v>127</v>
      </c>
      <c r="C120" s="143"/>
      <c r="D120" s="128"/>
      <c r="E120" s="132"/>
    </row>
    <row r="121" spans="1:5" ht="72.75" thickBot="1" x14ac:dyDescent="0.6">
      <c r="A121" s="220"/>
      <c r="B121" s="49" t="s">
        <v>238</v>
      </c>
      <c r="C121" s="161"/>
      <c r="D121" s="166"/>
      <c r="E121" s="133"/>
    </row>
    <row r="122" spans="1:5" ht="24.75" thickBot="1" x14ac:dyDescent="0.6">
      <c r="A122" s="196" t="s">
        <v>128</v>
      </c>
      <c r="B122" s="197"/>
      <c r="C122" s="130" t="e">
        <f>AVERAGE(C123:C124,C128:C129)</f>
        <v>#DIV/0!</v>
      </c>
      <c r="D122" s="147"/>
      <c r="E122" s="131"/>
    </row>
    <row r="123" spans="1:5" ht="96.75" thickBot="1" x14ac:dyDescent="0.6">
      <c r="A123" s="27"/>
      <c r="B123" s="8" t="s">
        <v>239</v>
      </c>
      <c r="C123" s="155"/>
      <c r="D123" s="163"/>
      <c r="E123" s="156"/>
    </row>
    <row r="124" spans="1:5" ht="96" x14ac:dyDescent="0.55000000000000004">
      <c r="A124" s="203"/>
      <c r="B124" s="51" t="s">
        <v>129</v>
      </c>
      <c r="C124" s="75" t="e">
        <f>AVERAGE(C125:C127)</f>
        <v>#DIV/0!</v>
      </c>
      <c r="D124" s="128"/>
      <c r="E124" s="132"/>
    </row>
    <row r="125" spans="1:5" x14ac:dyDescent="0.55000000000000004">
      <c r="A125" s="203"/>
      <c r="B125" s="49" t="s">
        <v>240</v>
      </c>
      <c r="C125" s="75"/>
      <c r="D125" s="128"/>
      <c r="E125" s="132"/>
    </row>
    <row r="126" spans="1:5" ht="48" x14ac:dyDescent="0.55000000000000004">
      <c r="A126" s="203"/>
      <c r="B126" s="49" t="s">
        <v>241</v>
      </c>
      <c r="C126" s="75"/>
      <c r="D126" s="128"/>
      <c r="E126" s="132"/>
    </row>
    <row r="127" spans="1:5" ht="72.75" thickBot="1" x14ac:dyDescent="0.6">
      <c r="A127" s="203"/>
      <c r="B127" s="50" t="s">
        <v>130</v>
      </c>
      <c r="C127" s="75"/>
      <c r="D127" s="128"/>
      <c r="E127" s="132"/>
    </row>
    <row r="128" spans="1:5" ht="72.75" thickBot="1" x14ac:dyDescent="0.6">
      <c r="A128" s="12"/>
      <c r="B128" s="8" t="s">
        <v>260</v>
      </c>
      <c r="C128" s="138"/>
      <c r="D128" s="139"/>
      <c r="E128" s="137"/>
    </row>
    <row r="129" spans="1:5" ht="144.75" thickBot="1" x14ac:dyDescent="0.6">
      <c r="A129" s="22"/>
      <c r="B129" s="8" t="s">
        <v>242</v>
      </c>
      <c r="C129" s="138"/>
      <c r="D129" s="139"/>
      <c r="E129" s="137"/>
    </row>
    <row r="130" spans="1:5" ht="24.75" thickBot="1" x14ac:dyDescent="0.6">
      <c r="A130" s="196" t="s">
        <v>131</v>
      </c>
      <c r="B130" s="197"/>
      <c r="C130" s="157">
        <f>C131</f>
        <v>0</v>
      </c>
      <c r="D130" s="164"/>
      <c r="E130" s="158"/>
    </row>
    <row r="131" spans="1:5" ht="144.75" thickBot="1" x14ac:dyDescent="0.6">
      <c r="A131" s="15"/>
      <c r="B131" s="8" t="s">
        <v>243</v>
      </c>
      <c r="C131" s="75"/>
      <c r="D131" s="128"/>
      <c r="E131" s="132"/>
    </row>
    <row r="132" spans="1:5" ht="24.75" thickBot="1" x14ac:dyDescent="0.6">
      <c r="A132" s="200" t="s">
        <v>132</v>
      </c>
      <c r="B132" s="201"/>
      <c r="C132" s="130" t="e">
        <f>AVERAGE(C133:C134)</f>
        <v>#DIV/0!</v>
      </c>
      <c r="D132" s="86" t="e">
        <f>C132/5*100</f>
        <v>#DIV/0!</v>
      </c>
      <c r="E132" s="131"/>
    </row>
    <row r="133" spans="1:5" ht="72.75" thickBot="1" x14ac:dyDescent="0.6">
      <c r="A133" s="18"/>
      <c r="B133" s="8" t="s">
        <v>133</v>
      </c>
      <c r="C133" s="155"/>
      <c r="D133" s="163"/>
      <c r="E133" s="156"/>
    </row>
    <row r="134" spans="1:5" ht="72.75" thickBot="1" x14ac:dyDescent="0.6">
      <c r="A134" s="22"/>
      <c r="B134" s="8" t="s">
        <v>134</v>
      </c>
      <c r="C134" s="75"/>
      <c r="D134" s="128"/>
      <c r="E134" s="132"/>
    </row>
    <row r="135" spans="1:5" ht="24.75" thickBot="1" x14ac:dyDescent="0.6">
      <c r="A135" s="200" t="s">
        <v>135</v>
      </c>
      <c r="B135" s="201"/>
      <c r="C135" s="130" t="e">
        <f>AVERAGE(C136:C137)</f>
        <v>#DIV/0!</v>
      </c>
      <c r="D135" s="86" t="e">
        <f>C135/5*100</f>
        <v>#DIV/0!</v>
      </c>
      <c r="E135" s="131"/>
    </row>
    <row r="136" spans="1:5" ht="96.75" thickBot="1" x14ac:dyDescent="0.6">
      <c r="A136" s="18"/>
      <c r="B136" s="8" t="s">
        <v>244</v>
      </c>
      <c r="C136" s="155"/>
      <c r="D136" s="163"/>
      <c r="E136" s="156"/>
    </row>
    <row r="137" spans="1:5" ht="96.75" thickBot="1" x14ac:dyDescent="0.6">
      <c r="A137" s="22"/>
      <c r="B137" s="8" t="s">
        <v>245</v>
      </c>
      <c r="C137" s="162"/>
      <c r="D137" s="167"/>
      <c r="E137" s="158"/>
    </row>
  </sheetData>
  <mergeCells count="41">
    <mergeCell ref="A2:A3"/>
    <mergeCell ref="B2:B3"/>
    <mergeCell ref="E2:E3"/>
    <mergeCell ref="A4:B4"/>
    <mergeCell ref="C2:D2"/>
    <mergeCell ref="A33:B33"/>
    <mergeCell ref="A34:B34"/>
    <mergeCell ref="A5:B5"/>
    <mergeCell ref="A9:A11"/>
    <mergeCell ref="A19:B19"/>
    <mergeCell ref="A22:B22"/>
    <mergeCell ref="A35:A39"/>
    <mergeCell ref="A42:B42"/>
    <mergeCell ref="A44:A48"/>
    <mergeCell ref="A53:B53"/>
    <mergeCell ref="A56:A60"/>
    <mergeCell ref="A62:B62"/>
    <mergeCell ref="A64:A68"/>
    <mergeCell ref="A71:B71"/>
    <mergeCell ref="A77:B77"/>
    <mergeCell ref="A107:B107"/>
    <mergeCell ref="A83:B83"/>
    <mergeCell ref="A85:B85"/>
    <mergeCell ref="A90:B90"/>
    <mergeCell ref="A91:B91"/>
    <mergeCell ref="A124:A127"/>
    <mergeCell ref="A130:B130"/>
    <mergeCell ref="A132:B132"/>
    <mergeCell ref="A135:B135"/>
    <mergeCell ref="A24:B24"/>
    <mergeCell ref="A29:B29"/>
    <mergeCell ref="A31:B31"/>
    <mergeCell ref="A116:B116"/>
    <mergeCell ref="A27:B27"/>
    <mergeCell ref="A113:B113"/>
    <mergeCell ref="A118:A121"/>
    <mergeCell ref="A122:B122"/>
    <mergeCell ref="A94:B94"/>
    <mergeCell ref="A96:B96"/>
    <mergeCell ref="A104:B104"/>
    <mergeCell ref="A106:B106"/>
  </mergeCells>
  <conditionalFormatting sqref="C6:C8 C65:C70">
    <cfRule type="cellIs" dxfId="85" priority="73" operator="greaterThanOrEqual">
      <formula>6</formula>
    </cfRule>
  </conditionalFormatting>
  <conditionalFormatting sqref="C6:C8 C65:C70">
    <cfRule type="expression" dxfId="84" priority="113">
      <formula>($C6="")</formula>
    </cfRule>
  </conditionalFormatting>
  <conditionalFormatting sqref="C10:C11">
    <cfRule type="cellIs" dxfId="83" priority="71" operator="greaterThanOrEqual">
      <formula>6</formula>
    </cfRule>
  </conditionalFormatting>
  <conditionalFormatting sqref="C10:C11">
    <cfRule type="expression" dxfId="82" priority="72">
      <formula>($C10="")</formula>
    </cfRule>
  </conditionalFormatting>
  <conditionalFormatting sqref="C12:C18">
    <cfRule type="cellIs" dxfId="81" priority="69" operator="greaterThanOrEqual">
      <formula>6</formula>
    </cfRule>
  </conditionalFormatting>
  <conditionalFormatting sqref="C12:C18">
    <cfRule type="expression" dxfId="80" priority="70">
      <formula>($C12="")</formula>
    </cfRule>
  </conditionalFormatting>
  <conditionalFormatting sqref="C20:C21">
    <cfRule type="cellIs" dxfId="79" priority="67" operator="greaterThanOrEqual">
      <formula>6</formula>
    </cfRule>
  </conditionalFormatting>
  <conditionalFormatting sqref="C20:C21">
    <cfRule type="expression" dxfId="78" priority="68">
      <formula>($C20="")</formula>
    </cfRule>
  </conditionalFormatting>
  <conditionalFormatting sqref="C23">
    <cfRule type="cellIs" dxfId="77" priority="65" operator="greaterThanOrEqual">
      <formula>6</formula>
    </cfRule>
  </conditionalFormatting>
  <conditionalFormatting sqref="C23">
    <cfRule type="expression" dxfId="76" priority="66">
      <formula>($C23="")</formula>
    </cfRule>
  </conditionalFormatting>
  <conditionalFormatting sqref="C25:C26">
    <cfRule type="cellIs" dxfId="75" priority="63" operator="greaterThanOrEqual">
      <formula>6</formula>
    </cfRule>
  </conditionalFormatting>
  <conditionalFormatting sqref="C25:C26">
    <cfRule type="expression" dxfId="74" priority="64">
      <formula>($C25="")</formula>
    </cfRule>
  </conditionalFormatting>
  <conditionalFormatting sqref="C28">
    <cfRule type="cellIs" dxfId="73" priority="61" operator="greaterThanOrEqual">
      <formula>6</formula>
    </cfRule>
  </conditionalFormatting>
  <conditionalFormatting sqref="C28">
    <cfRule type="expression" dxfId="72" priority="62">
      <formula>($C28="")</formula>
    </cfRule>
  </conditionalFormatting>
  <conditionalFormatting sqref="C30">
    <cfRule type="cellIs" dxfId="71" priority="59" operator="greaterThanOrEqual">
      <formula>6</formula>
    </cfRule>
  </conditionalFormatting>
  <conditionalFormatting sqref="C30">
    <cfRule type="expression" dxfId="70" priority="60">
      <formula>($C30="")</formula>
    </cfRule>
  </conditionalFormatting>
  <conditionalFormatting sqref="C32">
    <cfRule type="cellIs" dxfId="69" priority="57" operator="greaterThanOrEqual">
      <formula>6</formula>
    </cfRule>
  </conditionalFormatting>
  <conditionalFormatting sqref="C32">
    <cfRule type="expression" dxfId="68" priority="58">
      <formula>($C32="")</formula>
    </cfRule>
  </conditionalFormatting>
  <conditionalFormatting sqref="C36:C39">
    <cfRule type="cellIs" dxfId="67" priority="55" operator="greaterThanOrEqual">
      <formula>6</formula>
    </cfRule>
  </conditionalFormatting>
  <conditionalFormatting sqref="C36:C39">
    <cfRule type="expression" dxfId="66" priority="56">
      <formula>($C36="")</formula>
    </cfRule>
  </conditionalFormatting>
  <conditionalFormatting sqref="C40:C41">
    <cfRule type="cellIs" dxfId="65" priority="53" operator="greaterThanOrEqual">
      <formula>6</formula>
    </cfRule>
  </conditionalFormatting>
  <conditionalFormatting sqref="C40:C41">
    <cfRule type="expression" dxfId="64" priority="54">
      <formula>($C40="")</formula>
    </cfRule>
  </conditionalFormatting>
  <conditionalFormatting sqref="C43">
    <cfRule type="cellIs" dxfId="63" priority="51" operator="greaterThanOrEqual">
      <formula>6</formula>
    </cfRule>
  </conditionalFormatting>
  <conditionalFormatting sqref="C43">
    <cfRule type="expression" dxfId="62" priority="52">
      <formula>($C43="")</formula>
    </cfRule>
  </conditionalFormatting>
  <conditionalFormatting sqref="C45:C48">
    <cfRule type="cellIs" dxfId="61" priority="49" operator="greaterThanOrEqual">
      <formula>6</formula>
    </cfRule>
  </conditionalFormatting>
  <conditionalFormatting sqref="C45:C48">
    <cfRule type="expression" dxfId="60" priority="50">
      <formula>($C45="")</formula>
    </cfRule>
  </conditionalFormatting>
  <conditionalFormatting sqref="C49:C52">
    <cfRule type="cellIs" dxfId="59" priority="47" operator="greaterThanOrEqual">
      <formula>6</formula>
    </cfRule>
  </conditionalFormatting>
  <conditionalFormatting sqref="C49:C52">
    <cfRule type="expression" dxfId="58" priority="48">
      <formula>($C49="")</formula>
    </cfRule>
  </conditionalFormatting>
  <conditionalFormatting sqref="C54:C55">
    <cfRule type="cellIs" dxfId="57" priority="45" operator="greaterThanOrEqual">
      <formula>6</formula>
    </cfRule>
  </conditionalFormatting>
  <conditionalFormatting sqref="C54:C55">
    <cfRule type="expression" dxfId="56" priority="46">
      <formula>($C54="")</formula>
    </cfRule>
  </conditionalFormatting>
  <conditionalFormatting sqref="C57:C61">
    <cfRule type="cellIs" dxfId="55" priority="43" operator="greaterThanOrEqual">
      <formula>6</formula>
    </cfRule>
  </conditionalFormatting>
  <conditionalFormatting sqref="C57:C61">
    <cfRule type="expression" dxfId="54" priority="44">
      <formula>($C57="")</formula>
    </cfRule>
  </conditionalFormatting>
  <conditionalFormatting sqref="C63">
    <cfRule type="cellIs" dxfId="53" priority="41" operator="greaterThanOrEqual">
      <formula>6</formula>
    </cfRule>
  </conditionalFormatting>
  <conditionalFormatting sqref="C63">
    <cfRule type="expression" dxfId="52" priority="42">
      <formula>($C63="")</formula>
    </cfRule>
  </conditionalFormatting>
  <conditionalFormatting sqref="C72:C76">
    <cfRule type="cellIs" dxfId="51" priority="37" operator="greaterThanOrEqual">
      <formula>6</formula>
    </cfRule>
  </conditionalFormatting>
  <conditionalFormatting sqref="C72:C76">
    <cfRule type="expression" dxfId="50" priority="38">
      <formula>($C72="")</formula>
    </cfRule>
  </conditionalFormatting>
  <conditionalFormatting sqref="C78:C82">
    <cfRule type="cellIs" dxfId="49" priority="35" operator="greaterThanOrEqual">
      <formula>6</formula>
    </cfRule>
  </conditionalFormatting>
  <conditionalFormatting sqref="C78:C82">
    <cfRule type="expression" dxfId="48" priority="36">
      <formula>($C78="")</formula>
    </cfRule>
  </conditionalFormatting>
  <conditionalFormatting sqref="C84">
    <cfRule type="cellIs" dxfId="47" priority="33" operator="greaterThanOrEqual">
      <formula>6</formula>
    </cfRule>
  </conditionalFormatting>
  <conditionalFormatting sqref="C84">
    <cfRule type="expression" dxfId="46" priority="34">
      <formula>($C84="")</formula>
    </cfRule>
  </conditionalFormatting>
  <conditionalFormatting sqref="C86:C89">
    <cfRule type="cellIs" dxfId="45" priority="31" operator="greaterThanOrEqual">
      <formula>6</formula>
    </cfRule>
  </conditionalFormatting>
  <conditionalFormatting sqref="C86:C89">
    <cfRule type="expression" dxfId="44" priority="32">
      <formula>($C86="")</formula>
    </cfRule>
  </conditionalFormatting>
  <conditionalFormatting sqref="C92:C93">
    <cfRule type="cellIs" dxfId="43" priority="29" operator="greaterThanOrEqual">
      <formula>6</formula>
    </cfRule>
  </conditionalFormatting>
  <conditionalFormatting sqref="C92:C93">
    <cfRule type="expression" dxfId="42" priority="30">
      <formula>($C92="")</formula>
    </cfRule>
  </conditionalFormatting>
  <conditionalFormatting sqref="C95">
    <cfRule type="cellIs" dxfId="41" priority="27" operator="greaterThanOrEqual">
      <formula>6</formula>
    </cfRule>
  </conditionalFormatting>
  <conditionalFormatting sqref="C95">
    <cfRule type="expression" dxfId="40" priority="28">
      <formula>($C95="")</formula>
    </cfRule>
  </conditionalFormatting>
  <conditionalFormatting sqref="C97:C102">
    <cfRule type="cellIs" dxfId="39" priority="25" operator="greaterThanOrEqual">
      <formula>6</formula>
    </cfRule>
  </conditionalFormatting>
  <conditionalFormatting sqref="C97:C102">
    <cfRule type="expression" dxfId="38" priority="26">
      <formula>($C97="")</formula>
    </cfRule>
  </conditionalFormatting>
  <conditionalFormatting sqref="C103">
    <cfRule type="cellIs" dxfId="37" priority="23" operator="greaterThanOrEqual">
      <formula>6</formula>
    </cfRule>
  </conditionalFormatting>
  <conditionalFormatting sqref="C103">
    <cfRule type="expression" dxfId="36" priority="24">
      <formula>($C103="")</formula>
    </cfRule>
  </conditionalFormatting>
  <conditionalFormatting sqref="C105">
    <cfRule type="cellIs" dxfId="35" priority="21" operator="greaterThanOrEqual">
      <formula>6</formula>
    </cfRule>
  </conditionalFormatting>
  <conditionalFormatting sqref="C105">
    <cfRule type="expression" dxfId="34" priority="22">
      <formula>($C105="")</formula>
    </cfRule>
  </conditionalFormatting>
  <conditionalFormatting sqref="C108:C112">
    <cfRule type="cellIs" dxfId="33" priority="19" operator="greaterThanOrEqual">
      <formula>6</formula>
    </cfRule>
  </conditionalFormatting>
  <conditionalFormatting sqref="C108:C112">
    <cfRule type="expression" dxfId="32" priority="20">
      <formula>($C108="")</formula>
    </cfRule>
  </conditionalFormatting>
  <conditionalFormatting sqref="C114:C115">
    <cfRule type="cellIs" dxfId="31" priority="17" operator="greaterThanOrEqual">
      <formula>6</formula>
    </cfRule>
  </conditionalFormatting>
  <conditionalFormatting sqref="C114:C115">
    <cfRule type="expression" dxfId="30" priority="18">
      <formula>($C114="")</formula>
    </cfRule>
  </conditionalFormatting>
  <conditionalFormatting sqref="C117">
    <cfRule type="cellIs" dxfId="29" priority="15" operator="greaterThanOrEqual">
      <formula>6</formula>
    </cfRule>
  </conditionalFormatting>
  <conditionalFormatting sqref="C117">
    <cfRule type="expression" dxfId="28" priority="16">
      <formula>($C117="")</formula>
    </cfRule>
  </conditionalFormatting>
  <conditionalFormatting sqref="C119:C121">
    <cfRule type="cellIs" dxfId="27" priority="13" operator="greaterThanOrEqual">
      <formula>6</formula>
    </cfRule>
  </conditionalFormatting>
  <conditionalFormatting sqref="C119:C121">
    <cfRule type="expression" dxfId="26" priority="14">
      <formula>($C119="")</formula>
    </cfRule>
  </conditionalFormatting>
  <conditionalFormatting sqref="C123">
    <cfRule type="cellIs" dxfId="25" priority="11" operator="greaterThanOrEqual">
      <formula>6</formula>
    </cfRule>
  </conditionalFormatting>
  <conditionalFormatting sqref="C123">
    <cfRule type="expression" dxfId="24" priority="12">
      <formula>($C123="")</formula>
    </cfRule>
  </conditionalFormatting>
  <conditionalFormatting sqref="C125:C127">
    <cfRule type="cellIs" dxfId="23" priority="9" operator="greaterThanOrEqual">
      <formula>6</formula>
    </cfRule>
  </conditionalFormatting>
  <conditionalFormatting sqref="C125:C127">
    <cfRule type="expression" dxfId="22" priority="10">
      <formula>($C125="")</formula>
    </cfRule>
  </conditionalFormatting>
  <conditionalFormatting sqref="C128:C129">
    <cfRule type="cellIs" dxfId="21" priority="7" operator="greaterThanOrEqual">
      <formula>6</formula>
    </cfRule>
  </conditionalFormatting>
  <conditionalFormatting sqref="C128:C129">
    <cfRule type="expression" dxfId="20" priority="8">
      <formula>($C128="")</formula>
    </cfRule>
  </conditionalFormatting>
  <conditionalFormatting sqref="C131">
    <cfRule type="cellIs" dxfId="19" priority="5" operator="greaterThanOrEqual">
      <formula>6</formula>
    </cfRule>
  </conditionalFormatting>
  <conditionalFormatting sqref="C131">
    <cfRule type="expression" dxfId="18" priority="6">
      <formula>($C131="")</formula>
    </cfRule>
  </conditionalFormatting>
  <conditionalFormatting sqref="C133:C134">
    <cfRule type="cellIs" dxfId="17" priority="3" operator="greaterThanOrEqual">
      <formula>6</formula>
    </cfRule>
  </conditionalFormatting>
  <conditionalFormatting sqref="C133:C134">
    <cfRule type="expression" dxfId="16" priority="4">
      <formula>($C133="")</formula>
    </cfRule>
  </conditionalFormatting>
  <conditionalFormatting sqref="C136:C137">
    <cfRule type="cellIs" dxfId="15" priority="1" operator="greaterThanOrEqual">
      <formula>6</formula>
    </cfRule>
  </conditionalFormatting>
  <conditionalFormatting sqref="C136:C137">
    <cfRule type="expression" dxfId="14" priority="2">
      <formula>($C136="")</formula>
    </cfRule>
  </conditionalFormatting>
  <pageMargins left="0.51181102362204722" right="0.31496062992125984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100" zoomScaleSheetLayoutView="100" workbookViewId="0">
      <selection activeCell="G2" sqref="G2"/>
    </sheetView>
  </sheetViews>
  <sheetFormatPr defaultRowHeight="24" x14ac:dyDescent="0.55000000000000004"/>
  <cols>
    <col min="1" max="1" width="37.625" style="1" customWidth="1"/>
    <col min="2" max="2" width="11.25" style="184" customWidth="1"/>
    <col min="3" max="3" width="10.875" style="184" customWidth="1"/>
    <col min="4" max="4" width="31.125" style="1" customWidth="1"/>
    <col min="5" max="16384" width="9" style="1"/>
  </cols>
  <sheetData>
    <row r="1" spans="1:4" ht="24.75" thickBot="1" x14ac:dyDescent="0.6">
      <c r="A1" s="2" t="s">
        <v>141</v>
      </c>
      <c r="B1" s="177"/>
      <c r="C1" s="177"/>
    </row>
    <row r="2" spans="1:4" ht="27.75" customHeight="1" thickBot="1" x14ac:dyDescent="0.6">
      <c r="A2" s="224" t="s">
        <v>2</v>
      </c>
      <c r="B2" s="227" t="s">
        <v>3</v>
      </c>
      <c r="C2" s="228"/>
      <c r="D2" s="225" t="s">
        <v>4</v>
      </c>
    </row>
    <row r="3" spans="1:4" ht="24.75" thickBot="1" x14ac:dyDescent="0.6">
      <c r="A3" s="224"/>
      <c r="B3" s="174" t="s">
        <v>255</v>
      </c>
      <c r="C3" s="175" t="s">
        <v>253</v>
      </c>
      <c r="D3" s="226"/>
    </row>
    <row r="4" spans="1:4" ht="24.75" thickBot="1" x14ac:dyDescent="0.6">
      <c r="A4" s="23" t="s">
        <v>136</v>
      </c>
      <c r="B4" s="176" t="e">
        <f>AVERAGE(B5:B8)</f>
        <v>#DIV/0!</v>
      </c>
      <c r="C4" s="178" t="e">
        <f>B4/5*100</f>
        <v>#DIV/0!</v>
      </c>
      <c r="D4" s="168"/>
    </row>
    <row r="5" spans="1:4" ht="48.75" thickBot="1" x14ac:dyDescent="0.6">
      <c r="A5" s="66" t="s">
        <v>137</v>
      </c>
      <c r="B5" s="179"/>
      <c r="C5" s="185"/>
      <c r="D5" s="170"/>
    </row>
    <row r="6" spans="1:4" ht="72.75" thickBot="1" x14ac:dyDescent="0.6">
      <c r="A6" s="66" t="s">
        <v>138</v>
      </c>
      <c r="B6" s="180"/>
      <c r="C6" s="186"/>
      <c r="D6" s="171"/>
    </row>
    <row r="7" spans="1:4" ht="120.75" thickBot="1" x14ac:dyDescent="0.6">
      <c r="A7" s="66" t="s">
        <v>159</v>
      </c>
      <c r="B7" s="180"/>
      <c r="C7" s="186"/>
      <c r="D7" s="171"/>
    </row>
    <row r="8" spans="1:4" ht="72.75" thickBot="1" x14ac:dyDescent="0.6">
      <c r="A8" s="66" t="s">
        <v>247</v>
      </c>
      <c r="B8" s="181"/>
      <c r="C8" s="187"/>
      <c r="D8" s="173"/>
    </row>
    <row r="9" spans="1:4" ht="24.75" thickBot="1" x14ac:dyDescent="0.6">
      <c r="A9" s="19" t="s">
        <v>139</v>
      </c>
      <c r="B9" s="182" t="e">
        <f>AVERAGE(B10:B12)</f>
        <v>#DIV/0!</v>
      </c>
      <c r="C9" s="183" t="e">
        <f>B9/5*100</f>
        <v>#DIV/0!</v>
      </c>
      <c r="D9" s="169"/>
    </row>
    <row r="10" spans="1:4" ht="144.75" thickBot="1" x14ac:dyDescent="0.6">
      <c r="A10" s="66" t="s">
        <v>160</v>
      </c>
      <c r="B10" s="179"/>
      <c r="C10" s="185"/>
      <c r="D10" s="170"/>
    </row>
    <row r="11" spans="1:4" ht="72.75" thickBot="1" x14ac:dyDescent="0.6">
      <c r="A11" s="66" t="s">
        <v>161</v>
      </c>
      <c r="B11" s="180"/>
      <c r="C11" s="186"/>
      <c r="D11" s="171"/>
    </row>
    <row r="12" spans="1:4" ht="144.75" thickBot="1" x14ac:dyDescent="0.6">
      <c r="A12" s="66" t="s">
        <v>140</v>
      </c>
      <c r="B12" s="181"/>
      <c r="C12" s="187"/>
      <c r="D12" s="173"/>
    </row>
    <row r="13" spans="1:4" ht="24.75" thickBot="1" x14ac:dyDescent="0.6">
      <c r="A13" s="29" t="s">
        <v>142</v>
      </c>
      <c r="B13" s="182" t="e">
        <f>AVERAGE(B14:B15)</f>
        <v>#DIV/0!</v>
      </c>
      <c r="C13" s="183" t="e">
        <f>B13/5*100</f>
        <v>#DIV/0!</v>
      </c>
      <c r="D13" s="169"/>
    </row>
    <row r="14" spans="1:4" ht="72.75" thickBot="1" x14ac:dyDescent="0.6">
      <c r="A14" s="66" t="s">
        <v>143</v>
      </c>
      <c r="B14" s="179"/>
      <c r="C14" s="185"/>
      <c r="D14" s="170"/>
    </row>
    <row r="15" spans="1:4" ht="96.75" thickBot="1" x14ac:dyDescent="0.6">
      <c r="A15" s="66" t="s">
        <v>162</v>
      </c>
      <c r="B15" s="181"/>
      <c r="C15" s="187"/>
      <c r="D15" s="173"/>
    </row>
    <row r="16" spans="1:4" ht="24.75" thickBot="1" x14ac:dyDescent="0.6">
      <c r="A16" s="19" t="s">
        <v>144</v>
      </c>
      <c r="B16" s="182" t="e">
        <f>AVERAGE(B17:B19)</f>
        <v>#DIV/0!</v>
      </c>
      <c r="C16" s="183" t="e">
        <f>B16/5*100</f>
        <v>#DIV/0!</v>
      </c>
      <c r="D16" s="169"/>
    </row>
    <row r="17" spans="1:4" ht="73.5" customHeight="1" thickBot="1" x14ac:dyDescent="0.6">
      <c r="A17" s="66" t="s">
        <v>163</v>
      </c>
      <c r="B17" s="179"/>
      <c r="C17" s="185"/>
      <c r="D17" s="170"/>
    </row>
    <row r="18" spans="1:4" ht="48.75" thickBot="1" x14ac:dyDescent="0.6">
      <c r="A18" s="66" t="s">
        <v>164</v>
      </c>
      <c r="B18" s="180"/>
      <c r="C18" s="186"/>
      <c r="D18" s="171"/>
    </row>
    <row r="19" spans="1:4" ht="72.75" thickBot="1" x14ac:dyDescent="0.6">
      <c r="A19" s="66" t="s">
        <v>145</v>
      </c>
      <c r="B19" s="181"/>
      <c r="C19" s="188"/>
      <c r="D19" s="172"/>
    </row>
  </sheetData>
  <mergeCells count="3">
    <mergeCell ref="A2:A3"/>
    <mergeCell ref="D2:D3"/>
    <mergeCell ref="B2:C2"/>
  </mergeCells>
  <conditionalFormatting sqref="B5:B8">
    <cfRule type="cellIs" dxfId="13" priority="13" operator="greaterThanOrEqual">
      <formula>6</formula>
    </cfRule>
  </conditionalFormatting>
  <conditionalFormatting sqref="B5:B8">
    <cfRule type="expression" dxfId="12" priority="14">
      <formula>($B5="")</formula>
    </cfRule>
  </conditionalFormatting>
  <conditionalFormatting sqref="B10:B12">
    <cfRule type="cellIs" dxfId="11" priority="11" operator="greaterThanOrEqual">
      <formula>6</formula>
    </cfRule>
  </conditionalFormatting>
  <conditionalFormatting sqref="B10:B12">
    <cfRule type="expression" dxfId="10" priority="12">
      <formula>($B10="")</formula>
    </cfRule>
  </conditionalFormatting>
  <conditionalFormatting sqref="B14">
    <cfRule type="cellIs" dxfId="9" priority="9" operator="greaterThanOrEqual">
      <formula>6</formula>
    </cfRule>
  </conditionalFormatting>
  <conditionalFormatting sqref="B14">
    <cfRule type="expression" dxfId="8" priority="10">
      <formula>($B14="")</formula>
    </cfRule>
  </conditionalFormatting>
  <conditionalFormatting sqref="B15">
    <cfRule type="cellIs" dxfId="7" priority="7" operator="greaterThanOrEqual">
      <formula>6</formula>
    </cfRule>
  </conditionalFormatting>
  <conditionalFormatting sqref="B15">
    <cfRule type="expression" dxfId="6" priority="8">
      <formula>($B15="")</formula>
    </cfRule>
  </conditionalFormatting>
  <conditionalFormatting sqref="B17">
    <cfRule type="cellIs" dxfId="5" priority="5" operator="greaterThanOrEqual">
      <formula>6</formula>
    </cfRule>
  </conditionalFormatting>
  <conditionalFormatting sqref="B17">
    <cfRule type="expression" dxfId="4" priority="6">
      <formula>($B17="")</formula>
    </cfRule>
  </conditionalFormatting>
  <conditionalFormatting sqref="B18">
    <cfRule type="cellIs" dxfId="3" priority="3" operator="greaterThanOrEqual">
      <formula>6</formula>
    </cfRule>
  </conditionalFormatting>
  <conditionalFormatting sqref="B18">
    <cfRule type="expression" dxfId="2" priority="4">
      <formula>($B18="")</formula>
    </cfRule>
  </conditionalFormatting>
  <conditionalFormatting sqref="B19">
    <cfRule type="cellIs" dxfId="1" priority="1" operator="greaterThanOrEqual">
      <formula>6</formula>
    </cfRule>
  </conditionalFormatting>
  <conditionalFormatting sqref="B19">
    <cfRule type="expression" dxfId="0" priority="2">
      <formula>($B19="")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view="pageBreakPreview" zoomScale="120" zoomScaleNormal="100" zoomScaleSheetLayoutView="120" workbookViewId="0">
      <selection activeCell="E3" sqref="E3"/>
    </sheetView>
  </sheetViews>
  <sheetFormatPr defaultRowHeight="24" x14ac:dyDescent="0.55000000000000004"/>
  <cols>
    <col min="1" max="1" width="9" style="1"/>
    <col min="2" max="2" width="37.625" style="1" customWidth="1"/>
    <col min="3" max="3" width="8.75" style="1" customWidth="1"/>
    <col min="4" max="16384" width="9" style="1"/>
  </cols>
  <sheetData>
    <row r="1" spans="1:2" x14ac:dyDescent="0.55000000000000004">
      <c r="A1" s="30" t="s">
        <v>146</v>
      </c>
      <c r="B1" s="30" t="s">
        <v>147</v>
      </c>
    </row>
    <row r="2" spans="1:2" x14ac:dyDescent="0.55000000000000004">
      <c r="A2" s="31"/>
      <c r="B2" s="40"/>
    </row>
    <row r="3" spans="1:2" x14ac:dyDescent="0.55000000000000004">
      <c r="A3" s="32"/>
      <c r="B3" s="41"/>
    </row>
    <row r="4" spans="1:2" x14ac:dyDescent="0.55000000000000004">
      <c r="A4" s="32"/>
      <c r="B4" s="41"/>
    </row>
    <row r="5" spans="1:2" x14ac:dyDescent="0.55000000000000004">
      <c r="B5" s="42"/>
    </row>
    <row r="6" spans="1:2" x14ac:dyDescent="0.55000000000000004">
      <c r="B6" s="42"/>
    </row>
    <row r="7" spans="1:2" x14ac:dyDescent="0.55000000000000004">
      <c r="A7" s="32"/>
      <c r="B7" s="41"/>
    </row>
    <row r="8" spans="1:2" x14ac:dyDescent="0.55000000000000004">
      <c r="B8" s="42"/>
    </row>
    <row r="9" spans="1:2" x14ac:dyDescent="0.55000000000000004">
      <c r="B9" s="42"/>
    </row>
    <row r="10" spans="1:2" x14ac:dyDescent="0.55000000000000004">
      <c r="B10" s="42"/>
    </row>
    <row r="11" spans="1:2" x14ac:dyDescent="0.55000000000000004">
      <c r="B11" s="4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130" zoomScaleNormal="100" zoomScaleSheetLayoutView="130" workbookViewId="0">
      <selection activeCell="B25" sqref="B25"/>
    </sheetView>
  </sheetViews>
  <sheetFormatPr defaultRowHeight="14.25" x14ac:dyDescent="0.2"/>
  <cols>
    <col min="2" max="2" width="43.5" customWidth="1"/>
  </cols>
  <sheetData>
    <row r="1" spans="1:7" s="1" customFormat="1" ht="24" x14ac:dyDescent="0.55000000000000004">
      <c r="A1" s="30" t="s">
        <v>148</v>
      </c>
      <c r="B1" s="38" t="s">
        <v>149</v>
      </c>
      <c r="C1"/>
      <c r="D1"/>
      <c r="E1"/>
      <c r="F1"/>
      <c r="G1"/>
    </row>
    <row r="2" spans="1:7" s="1" customFormat="1" ht="24" x14ac:dyDescent="0.55000000000000004">
      <c r="A2" s="33"/>
      <c r="B2" s="40"/>
      <c r="C2"/>
      <c r="D2"/>
      <c r="E2"/>
      <c r="F2"/>
      <c r="G2"/>
    </row>
    <row r="3" spans="1:7" x14ac:dyDescent="0.2">
      <c r="B3" s="41"/>
    </row>
    <row r="4" spans="1:7" x14ac:dyDescent="0.2">
      <c r="B4" s="41"/>
    </row>
    <row r="5" spans="1:7" ht="24" x14ac:dyDescent="0.55000000000000004">
      <c r="B5" s="42"/>
    </row>
    <row r="6" spans="1:7" ht="24" x14ac:dyDescent="0.55000000000000004">
      <c r="B6" s="42"/>
    </row>
    <row r="7" spans="1:7" x14ac:dyDescent="0.2">
      <c r="B7" s="41"/>
    </row>
    <row r="8" spans="1:7" ht="24" x14ac:dyDescent="0.55000000000000004">
      <c r="B8" s="42"/>
    </row>
    <row r="9" spans="1:7" ht="24" x14ac:dyDescent="0.55000000000000004">
      <c r="B9" s="42"/>
    </row>
    <row r="10" spans="1:7" ht="24" x14ac:dyDescent="0.55000000000000004">
      <c r="B10" s="42"/>
    </row>
    <row r="11" spans="1:7" ht="24" x14ac:dyDescent="0.55000000000000004">
      <c r="B11" s="4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topLeftCell="B1" zoomScale="130" zoomScaleNormal="100" zoomScaleSheetLayoutView="130" workbookViewId="0">
      <selection activeCell="I13" sqref="I13"/>
    </sheetView>
  </sheetViews>
  <sheetFormatPr defaultRowHeight="14.25" x14ac:dyDescent="0.2"/>
  <cols>
    <col min="2" max="2" width="15.625" customWidth="1"/>
    <col min="3" max="3" width="25.625" customWidth="1"/>
    <col min="4" max="4" width="16.125" customWidth="1"/>
    <col min="5" max="5" width="10.5" customWidth="1"/>
    <col min="6" max="6" width="11.25" customWidth="1"/>
  </cols>
  <sheetData>
    <row r="1" spans="1:7" s="1" customFormat="1" ht="24.75" thickBot="1" x14ac:dyDescent="0.6">
      <c r="A1" s="30" t="s">
        <v>150</v>
      </c>
      <c r="B1" s="38" t="s">
        <v>151</v>
      </c>
      <c r="C1"/>
      <c r="D1"/>
      <c r="E1"/>
      <c r="F1"/>
      <c r="G1" s="39"/>
    </row>
    <row r="2" spans="1:7" s="1" customFormat="1" ht="48.75" thickBot="1" x14ac:dyDescent="0.6">
      <c r="A2" s="34" t="s">
        <v>152</v>
      </c>
      <c r="B2" s="35" t="s">
        <v>153</v>
      </c>
      <c r="C2" s="35" t="s">
        <v>154</v>
      </c>
      <c r="D2" s="35" t="s">
        <v>155</v>
      </c>
      <c r="E2" s="35" t="s">
        <v>156</v>
      </c>
      <c r="F2" s="35" t="s">
        <v>157</v>
      </c>
      <c r="G2" s="35" t="s">
        <v>158</v>
      </c>
    </row>
    <row r="3" spans="1:7" x14ac:dyDescent="0.2">
      <c r="A3" s="43"/>
      <c r="B3" s="46"/>
      <c r="C3" s="46"/>
      <c r="D3" s="46"/>
      <c r="E3" s="46"/>
      <c r="F3" s="46"/>
      <c r="G3" s="46"/>
    </row>
    <row r="4" spans="1:7" x14ac:dyDescent="0.2">
      <c r="A4" s="44"/>
      <c r="B4" s="36"/>
      <c r="C4" s="36"/>
      <c r="D4" s="36"/>
      <c r="E4" s="36"/>
      <c r="F4" s="36"/>
      <c r="G4" s="36"/>
    </row>
    <row r="5" spans="1:7" x14ac:dyDescent="0.2">
      <c r="A5" s="44"/>
      <c r="B5" s="36"/>
      <c r="C5" s="36"/>
      <c r="D5" s="36"/>
      <c r="E5" s="36"/>
      <c r="F5" s="36"/>
      <c r="G5" s="36"/>
    </row>
    <row r="6" spans="1:7" x14ac:dyDescent="0.2">
      <c r="A6" s="44"/>
      <c r="B6" s="36"/>
      <c r="C6" s="36"/>
      <c r="D6" s="36"/>
      <c r="E6" s="36"/>
      <c r="F6" s="36"/>
      <c r="G6" s="36"/>
    </row>
    <row r="7" spans="1:7" x14ac:dyDescent="0.2">
      <c r="A7" s="44"/>
      <c r="B7" s="36"/>
      <c r="C7" s="36"/>
      <c r="D7" s="36"/>
      <c r="E7" s="36"/>
      <c r="F7" s="36"/>
      <c r="G7" s="36"/>
    </row>
    <row r="8" spans="1:7" x14ac:dyDescent="0.2">
      <c r="A8" s="44"/>
      <c r="B8" s="36"/>
      <c r="C8" s="36"/>
      <c r="D8" s="36"/>
      <c r="E8" s="36"/>
      <c r="F8" s="36"/>
      <c r="G8" s="36"/>
    </row>
    <row r="9" spans="1:7" x14ac:dyDescent="0.2">
      <c r="A9" s="44"/>
      <c r="B9" s="36"/>
      <c r="C9" s="36"/>
      <c r="D9" s="36"/>
      <c r="E9" s="36"/>
      <c r="F9" s="36"/>
      <c r="G9" s="36"/>
    </row>
    <row r="10" spans="1:7" x14ac:dyDescent="0.2">
      <c r="A10" s="44"/>
      <c r="B10" s="36"/>
      <c r="C10" s="36"/>
      <c r="D10" s="36"/>
      <c r="E10" s="36"/>
      <c r="F10" s="36"/>
      <c r="G10" s="36"/>
    </row>
    <row r="11" spans="1:7" x14ac:dyDescent="0.2">
      <c r="A11" s="44"/>
      <c r="B11" s="36"/>
      <c r="C11" s="36"/>
      <c r="D11" s="36"/>
      <c r="E11" s="36"/>
      <c r="F11" s="36"/>
      <c r="G11" s="36"/>
    </row>
    <row r="12" spans="1:7" x14ac:dyDescent="0.2">
      <c r="A12" s="44"/>
      <c r="B12" s="36"/>
      <c r="C12" s="36"/>
      <c r="D12" s="36"/>
      <c r="E12" s="36"/>
      <c r="F12" s="36"/>
      <c r="G12" s="36"/>
    </row>
    <row r="13" spans="1:7" x14ac:dyDescent="0.2">
      <c r="A13" s="44"/>
      <c r="B13" s="36"/>
      <c r="C13" s="36"/>
      <c r="D13" s="36"/>
      <c r="E13" s="36"/>
      <c r="F13" s="36"/>
      <c r="G13" s="36"/>
    </row>
    <row r="14" spans="1:7" x14ac:dyDescent="0.2">
      <c r="A14" s="44"/>
      <c r="B14" s="36"/>
      <c r="C14" s="36"/>
      <c r="D14" s="36"/>
      <c r="E14" s="36"/>
      <c r="F14" s="36"/>
      <c r="G14" s="36"/>
    </row>
    <row r="15" spans="1:7" x14ac:dyDescent="0.2">
      <c r="A15" s="44"/>
      <c r="B15" s="36"/>
      <c r="C15" s="36"/>
      <c r="D15" s="36"/>
      <c r="E15" s="36"/>
      <c r="F15" s="36"/>
      <c r="G15" s="36"/>
    </row>
    <row r="16" spans="1:7" x14ac:dyDescent="0.2">
      <c r="A16" s="44"/>
      <c r="B16" s="36"/>
      <c r="C16" s="36"/>
      <c r="D16" s="36"/>
      <c r="E16" s="36"/>
      <c r="F16" s="36"/>
      <c r="G16" s="36"/>
    </row>
    <row r="17" spans="1:7" x14ac:dyDescent="0.2">
      <c r="A17" s="44"/>
      <c r="B17" s="36"/>
      <c r="C17" s="36"/>
      <c r="D17" s="36"/>
      <c r="E17" s="36"/>
      <c r="F17" s="36"/>
      <c r="G17" s="36"/>
    </row>
    <row r="18" spans="1:7" x14ac:dyDescent="0.2">
      <c r="A18" s="44"/>
      <c r="B18" s="36"/>
      <c r="C18" s="36"/>
      <c r="D18" s="36"/>
      <c r="E18" s="36"/>
      <c r="F18" s="36"/>
      <c r="G18" s="36"/>
    </row>
    <row r="19" spans="1:7" x14ac:dyDescent="0.2">
      <c r="A19" s="44"/>
      <c r="B19" s="36"/>
      <c r="C19" s="36"/>
      <c r="D19" s="36"/>
      <c r="E19" s="36"/>
      <c r="F19" s="36"/>
      <c r="G19" s="36"/>
    </row>
    <row r="20" spans="1:7" x14ac:dyDescent="0.2">
      <c r="A20" s="44"/>
      <c r="B20" s="36"/>
      <c r="C20" s="36"/>
      <c r="D20" s="36"/>
      <c r="E20" s="36"/>
      <c r="F20" s="36"/>
      <c r="G20" s="36"/>
    </row>
    <row r="21" spans="1:7" x14ac:dyDescent="0.2">
      <c r="A21" s="44"/>
      <c r="B21" s="36"/>
      <c r="C21" s="36"/>
      <c r="D21" s="36"/>
      <c r="E21" s="36"/>
      <c r="F21" s="36"/>
      <c r="G21" s="36"/>
    </row>
    <row r="22" spans="1:7" x14ac:dyDescent="0.2">
      <c r="A22" s="44"/>
      <c r="B22" s="36"/>
      <c r="C22" s="36"/>
      <c r="D22" s="36"/>
      <c r="E22" s="36"/>
      <c r="F22" s="36"/>
      <c r="G22" s="36"/>
    </row>
    <row r="23" spans="1:7" x14ac:dyDescent="0.2">
      <c r="A23" s="44"/>
      <c r="B23" s="36"/>
      <c r="C23" s="36"/>
      <c r="D23" s="36"/>
      <c r="E23" s="36"/>
      <c r="F23" s="36"/>
      <c r="G23" s="36"/>
    </row>
    <row r="24" spans="1:7" ht="15" thickBot="1" x14ac:dyDescent="0.25">
      <c r="A24" s="45"/>
      <c r="B24" s="37"/>
      <c r="C24" s="37"/>
      <c r="D24" s="37"/>
      <c r="E24" s="37"/>
      <c r="F24" s="37"/>
      <c r="G24" s="37"/>
    </row>
    <row r="33" spans="6:6" x14ac:dyDescent="0.2">
      <c r="F33" s="39"/>
    </row>
  </sheetData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9"/>
  <sheetViews>
    <sheetView view="pageBreakPreview" zoomScaleNormal="100" zoomScaleSheetLayoutView="100" workbookViewId="0">
      <selection activeCell="E8" sqref="E8"/>
    </sheetView>
  </sheetViews>
  <sheetFormatPr defaultRowHeight="24" x14ac:dyDescent="0.55000000000000004"/>
  <cols>
    <col min="1" max="16384" width="9" style="1"/>
  </cols>
  <sheetData>
    <row r="3" spans="2:3" x14ac:dyDescent="0.55000000000000004">
      <c r="B3" s="1" t="s">
        <v>249</v>
      </c>
    </row>
    <row r="4" spans="2:3" x14ac:dyDescent="0.55000000000000004">
      <c r="C4" s="1" t="s">
        <v>250</v>
      </c>
    </row>
    <row r="5" spans="2:3" x14ac:dyDescent="0.55000000000000004">
      <c r="B5" s="1" t="s">
        <v>251</v>
      </c>
    </row>
    <row r="7" spans="2:3" x14ac:dyDescent="0.55000000000000004">
      <c r="B7" s="1" t="s">
        <v>249</v>
      </c>
    </row>
    <row r="8" spans="2:3" x14ac:dyDescent="0.55000000000000004">
      <c r="C8" s="1" t="s">
        <v>250</v>
      </c>
    </row>
    <row r="9" spans="2:3" x14ac:dyDescent="0.55000000000000004">
      <c r="B9" s="1" t="s">
        <v>251</v>
      </c>
    </row>
    <row r="11" spans="2:3" x14ac:dyDescent="0.55000000000000004">
      <c r="B11" s="1" t="s">
        <v>249</v>
      </c>
    </row>
    <row r="12" spans="2:3" x14ac:dyDescent="0.55000000000000004">
      <c r="C12" s="1" t="s">
        <v>250</v>
      </c>
    </row>
    <row r="13" spans="2:3" x14ac:dyDescent="0.55000000000000004">
      <c r="B13" s="1" t="s">
        <v>251</v>
      </c>
    </row>
    <row r="15" spans="2:3" x14ac:dyDescent="0.55000000000000004">
      <c r="B15" s="1" t="s">
        <v>249</v>
      </c>
    </row>
    <row r="16" spans="2:3" x14ac:dyDescent="0.55000000000000004">
      <c r="C16" s="1" t="s">
        <v>250</v>
      </c>
    </row>
    <row r="17" spans="2:3" x14ac:dyDescent="0.55000000000000004">
      <c r="B17" s="1" t="s">
        <v>251</v>
      </c>
    </row>
    <row r="19" spans="2:3" x14ac:dyDescent="0.55000000000000004">
      <c r="B19" s="1" t="s">
        <v>249</v>
      </c>
    </row>
    <row r="20" spans="2:3" x14ac:dyDescent="0.55000000000000004">
      <c r="C20" s="1" t="s">
        <v>250</v>
      </c>
    </row>
    <row r="21" spans="2:3" x14ac:dyDescent="0.55000000000000004">
      <c r="B21" s="1" t="s">
        <v>251</v>
      </c>
    </row>
    <row r="22" spans="2:3" x14ac:dyDescent="0.55000000000000004">
      <c r="B22" s="1" t="s">
        <v>252</v>
      </c>
    </row>
    <row r="23" spans="2:3" x14ac:dyDescent="0.55000000000000004">
      <c r="B23" s="1" t="s">
        <v>249</v>
      </c>
    </row>
    <row r="24" spans="2:3" x14ac:dyDescent="0.55000000000000004">
      <c r="C24" s="1" t="s">
        <v>250</v>
      </c>
    </row>
    <row r="25" spans="2:3" x14ac:dyDescent="0.55000000000000004">
      <c r="B25" s="1" t="s">
        <v>251</v>
      </c>
    </row>
    <row r="27" spans="2:3" x14ac:dyDescent="0.55000000000000004">
      <c r="B27" s="1" t="s">
        <v>249</v>
      </c>
    </row>
    <row r="28" spans="2:3" x14ac:dyDescent="0.55000000000000004">
      <c r="C28" s="1" t="s">
        <v>250</v>
      </c>
    </row>
    <row r="29" spans="2:3" x14ac:dyDescent="0.55000000000000004">
      <c r="B29" s="1" t="s">
        <v>251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ตัวอย่างการประเมิน ส่วนที่ ๒</vt:lpstr>
      <vt:lpstr>ส่วนที่ ๑</vt:lpstr>
      <vt:lpstr>ส่วนที่ ๒ ด้านคุณสมบัติ</vt:lpstr>
      <vt:lpstr>ส่วนที่ ๒ ด้านการปฏิบัติงาน</vt:lpstr>
      <vt:lpstr>ส่วนที่ ๒ จริยธรรม</vt:lpstr>
      <vt:lpstr>ส่วนที่ ๓</vt:lpstr>
      <vt:lpstr>ส่วนที่ ๔</vt:lpstr>
      <vt:lpstr>ส่วนที่ ๕</vt:lpstr>
      <vt:lpstr>ลายมือชื่อ</vt:lpstr>
      <vt:lpstr>เอกสารแนบ</vt:lpstr>
      <vt:lpstr>'ส่วนที่ ๑'!Print_Area</vt:lpstr>
      <vt:lpstr>'ตัวอย่างการประเมิน ส่วนที่ ๒'!Print_Titles</vt:lpstr>
      <vt:lpstr>'ส่วนที่ ๒ จริยธรรม'!Print_Titles</vt:lpstr>
      <vt:lpstr>'ส่วนที่ ๒ ด้านการปฏิบัติงาน'!Print_Titles</vt:lpstr>
      <vt:lpstr>'ส่วนที่ ๒ ด้านคุณสมบัติ'!Print_Titles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Papasinee</dc:creator>
  <cp:lastModifiedBy>Papasinee</cp:lastModifiedBy>
  <cp:lastPrinted>2014-10-06T09:24:57Z</cp:lastPrinted>
  <dcterms:created xsi:type="dcterms:W3CDTF">2014-10-01T03:15:58Z</dcterms:created>
  <dcterms:modified xsi:type="dcterms:W3CDTF">2014-11-11T06:45:42Z</dcterms:modified>
</cp:coreProperties>
</file>